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strict Demographic Comparison" sheetId="1" r:id="rId4"/>
    <sheet state="visible" name="Full Data Comparison" sheetId="2" r:id="rId5"/>
    <sheet state="visible" name="District A Data Comparison" sheetId="3" r:id="rId6"/>
    <sheet state="visible" name="District B Data Comparison" sheetId="4" r:id="rId7"/>
    <sheet state="visible" name="District C Data Comparison" sheetId="5" r:id="rId8"/>
    <sheet state="visible" name="District D Data Comparison" sheetId="6" r:id="rId9"/>
    <sheet state="visible" name="OT 9 Data Comparison" sheetId="7" r:id="rId10"/>
  </sheets>
  <definedNames/>
  <calcPr/>
</workbook>
</file>

<file path=xl/sharedStrings.xml><?xml version="1.0" encoding="utf-8"?>
<sst xmlns="http://schemas.openxmlformats.org/spreadsheetml/2006/main" count="855" uniqueCount="212">
  <si>
    <t>Color Coding</t>
  </si>
  <si>
    <t>District A</t>
  </si>
  <si>
    <t>District B</t>
  </si>
  <si>
    <t>District C</t>
  </si>
  <si>
    <t>District D</t>
  </si>
  <si>
    <t>District E</t>
  </si>
  <si>
    <t>Participant Demographics</t>
  </si>
  <si>
    <t>General Years of Experience</t>
  </si>
  <si>
    <t>Years in School System</t>
  </si>
  <si>
    <t>Ages Worked With</t>
  </si>
  <si>
    <t>OT 1</t>
  </si>
  <si>
    <t>PreK</t>
  </si>
  <si>
    <t>OT 3</t>
  </si>
  <si>
    <t>K-5</t>
  </si>
  <si>
    <t>OT 9 worked in another district during March 2020-May 2020; this is her 1st year in Dublin</t>
  </si>
  <si>
    <t>OT 5</t>
  </si>
  <si>
    <t>OT 6</t>
  </si>
  <si>
    <t>OT 7</t>
  </si>
  <si>
    <t>PreK-5</t>
  </si>
  <si>
    <t>OT 8</t>
  </si>
  <si>
    <t>OT 9</t>
  </si>
  <si>
    <t>PreK-8 and now K-8</t>
  </si>
  <si>
    <t>OT 10</t>
  </si>
  <si>
    <t>K-8</t>
  </si>
  <si>
    <t>OT 11</t>
  </si>
  <si>
    <t>PreK-1</t>
  </si>
  <si>
    <t>OT 12</t>
  </si>
  <si>
    <t>OT 13</t>
  </si>
  <si>
    <t>District Demographic Information</t>
  </si>
  <si>
    <t>District</t>
  </si>
  <si>
    <t>Students w/ Disability %</t>
  </si>
  <si>
    <t>Local Funding %</t>
  </si>
  <si>
    <t>Local Funding Total</t>
  </si>
  <si>
    <t>Total Funding</t>
  </si>
  <si>
    <t>Typology</t>
  </si>
  <si>
    <t>Student Poverty %</t>
  </si>
  <si>
    <t>Median Income</t>
  </si>
  <si>
    <t>Number of Schools</t>
  </si>
  <si>
    <t># of Students</t>
  </si>
  <si>
    <t>OT Avg. Gen Yrs of Experience</t>
  </si>
  <si>
    <t>Avg. Yrs in School Systems</t>
  </si>
  <si>
    <t>Overall Avg Yrs Experience</t>
  </si>
  <si>
    <t>Overall Avg Yrs Experience in School Settings</t>
  </si>
  <si>
    <t>N/A</t>
  </si>
  <si>
    <t>Typology of 6 = suburban very low student poverty + large student population</t>
  </si>
  <si>
    <t>Words said 5-10 times</t>
  </si>
  <si>
    <t>Words said 11-20 times</t>
  </si>
  <si>
    <t>Words said 21 or more times</t>
  </si>
  <si>
    <t>Frequency of Words</t>
  </si>
  <si>
    <t>Total Word Count</t>
  </si>
  <si>
    <t>Total # Words Were Said</t>
  </si>
  <si>
    <t>Total Percentage of Word</t>
  </si>
  <si>
    <t>Word</t>
  </si>
  <si>
    <t>Count</t>
  </si>
  <si>
    <t>skill, skills</t>
  </si>
  <si>
    <t>skills</t>
  </si>
  <si>
    <t>behavior, behaviors</t>
  </si>
  <si>
    <t>behavior, behaviors, behavioral</t>
  </si>
  <si>
    <t>behaviors</t>
  </si>
  <si>
    <t>behavior, behaviorally</t>
  </si>
  <si>
    <t>behavior</t>
  </si>
  <si>
    <t>cutting</t>
  </si>
  <si>
    <t>cut, cutting</t>
  </si>
  <si>
    <t>cutting, cut</t>
  </si>
  <si>
    <t>handwriting, writing</t>
  </si>
  <si>
    <t>handwriting, write, writing</t>
  </si>
  <si>
    <t>write, writing</t>
  </si>
  <si>
    <t>writing</t>
  </si>
  <si>
    <t>handwriting, written</t>
  </si>
  <si>
    <t>prewriting, writing</t>
  </si>
  <si>
    <t>written, prewriting, writing, write</t>
  </si>
  <si>
    <t>handwriting, writing, written</t>
  </si>
  <si>
    <t>prewriting</t>
  </si>
  <si>
    <t>handwriting, write</t>
  </si>
  <si>
    <t>handwriting, write, writing, prewriting</t>
  </si>
  <si>
    <t>functional</t>
  </si>
  <si>
    <t>functioning</t>
  </si>
  <si>
    <t>functionally</t>
  </si>
  <si>
    <t>function</t>
  </si>
  <si>
    <t>life</t>
  </si>
  <si>
    <t>improve</t>
  </si>
  <si>
    <t>improved</t>
  </si>
  <si>
    <t>improve, improvements, improved</t>
  </si>
  <si>
    <t>typical, typically</t>
  </si>
  <si>
    <t>typical</t>
  </si>
  <si>
    <t>typically</t>
  </si>
  <si>
    <t>negative</t>
  </si>
  <si>
    <t>negatives</t>
  </si>
  <si>
    <t>negative, negatives</t>
  </si>
  <si>
    <t>mask, masks</t>
  </si>
  <si>
    <t>mask</t>
  </si>
  <si>
    <t>masks</t>
  </si>
  <si>
    <t>social (not distancing)</t>
  </si>
  <si>
    <t>social, socialization</t>
  </si>
  <si>
    <t>social, socially</t>
  </si>
  <si>
    <t>social</t>
  </si>
  <si>
    <t>social, socialization, socially</t>
  </si>
  <si>
    <t>emotional</t>
  </si>
  <si>
    <t>emotional, emotionally</t>
  </si>
  <si>
    <t>emotional, emotions</t>
  </si>
  <si>
    <t>evaluation, evaluations, re evals, re evaluated</t>
  </si>
  <si>
    <t>evaluation, evaluations, evaluate</t>
  </si>
  <si>
    <t>eval, evaluation, evaluate</t>
  </si>
  <si>
    <t>evaluation, evaluations, evals, evaluate</t>
  </si>
  <si>
    <t>evaluation, evaluations, eval</t>
  </si>
  <si>
    <t>evaluation, evaluations</t>
  </si>
  <si>
    <t>evaluation, eval, evaluate</t>
  </si>
  <si>
    <t>evaluation, evaluations, evaluate, eval</t>
  </si>
  <si>
    <t>re evaluation, evaluation, evaluations, re eval, evaluated, eval</t>
  </si>
  <si>
    <t>re evaluation, evaluation, evaluations, evaluate</t>
  </si>
  <si>
    <t>participate, participation</t>
  </si>
  <si>
    <t>participate, participating</t>
  </si>
  <si>
    <t>participate</t>
  </si>
  <si>
    <t>participate, participation, participating</t>
  </si>
  <si>
    <t>participating, participation</t>
  </si>
  <si>
    <t>participate, participation, participatory</t>
  </si>
  <si>
    <t>play, playing</t>
  </si>
  <si>
    <t>play</t>
  </si>
  <si>
    <t>played</t>
  </si>
  <si>
    <t>playing</t>
  </si>
  <si>
    <t>pull, pulled</t>
  </si>
  <si>
    <t>pull</t>
  </si>
  <si>
    <t>pulling</t>
  </si>
  <si>
    <t>push, pushed</t>
  </si>
  <si>
    <t>push</t>
  </si>
  <si>
    <t>pushing</t>
  </si>
  <si>
    <t>push, pushed, pushing</t>
  </si>
  <si>
    <t>parents, family, families, caregiver</t>
  </si>
  <si>
    <t>parent, parents, family</t>
  </si>
  <si>
    <t>parent, parents, family, families</t>
  </si>
  <si>
    <t>parents, parent, parenting, family</t>
  </si>
  <si>
    <t>parents, family, families</t>
  </si>
  <si>
    <t>parents</t>
  </si>
  <si>
    <t>parents, family, families, caregivers</t>
  </si>
  <si>
    <t>parents, families, caregiver</t>
  </si>
  <si>
    <t>parents, family</t>
  </si>
  <si>
    <t>parents, parent, families</t>
  </si>
  <si>
    <t>parent, parents, family, families, caregiver</t>
  </si>
  <si>
    <t>impact, impacting</t>
  </si>
  <si>
    <t>impact, impacted</t>
  </si>
  <si>
    <t>COVID</t>
  </si>
  <si>
    <t>pandemic</t>
  </si>
  <si>
    <t>pandemic, pre-pandemic</t>
  </si>
  <si>
    <t>pandemic, pandemics</t>
  </si>
  <si>
    <t>engage</t>
  </si>
  <si>
    <t>engaged</t>
  </si>
  <si>
    <t>engage, engaged</t>
  </si>
  <si>
    <t>fine motor</t>
  </si>
  <si>
    <t>tech, technology, technological</t>
  </si>
  <si>
    <t>tech, technology</t>
  </si>
  <si>
    <t>technology</t>
  </si>
  <si>
    <t>technology, technical</t>
  </si>
  <si>
    <t>technology, technologically</t>
  </si>
  <si>
    <t>online</t>
  </si>
  <si>
    <t>regression</t>
  </si>
  <si>
    <t>regressed</t>
  </si>
  <si>
    <t>regress</t>
  </si>
  <si>
    <t>regress, regressed</t>
  </si>
  <si>
    <t>struggling</t>
  </si>
  <si>
    <t>struggle, struggled</t>
  </si>
  <si>
    <t>struggled</t>
  </si>
  <si>
    <t>struggle</t>
  </si>
  <si>
    <t>activity, activities</t>
  </si>
  <si>
    <t>activities</t>
  </si>
  <si>
    <t>materials, supplies</t>
  </si>
  <si>
    <t>materials</t>
  </si>
  <si>
    <t>material, materials</t>
  </si>
  <si>
    <t>supplies</t>
  </si>
  <si>
    <t>schedule</t>
  </si>
  <si>
    <t>schedule, scheduled</t>
  </si>
  <si>
    <t>schedule, scheduled, scheduling</t>
  </si>
  <si>
    <t>schedule, rescheduled, scheduled</t>
  </si>
  <si>
    <t>scheduled</t>
  </si>
  <si>
    <t>home</t>
  </si>
  <si>
    <t>home, homes</t>
  </si>
  <si>
    <t>stress, stressed, stressful</t>
  </si>
  <si>
    <t>stress</t>
  </si>
  <si>
    <t>stress, stressors, stressful</t>
  </si>
  <si>
    <t>stressful</t>
  </si>
  <si>
    <t>stress, stressor</t>
  </si>
  <si>
    <t>progress</t>
  </si>
  <si>
    <t>progress, progression</t>
  </si>
  <si>
    <t>progression</t>
  </si>
  <si>
    <t>progress, progressing</t>
  </si>
  <si>
    <t>challenge, challenges, challenging</t>
  </si>
  <si>
    <t>challenge, challenges</t>
  </si>
  <si>
    <t>challenge, challenging</t>
  </si>
  <si>
    <t>challenge, challenged, challenges</t>
  </si>
  <si>
    <t>challenging</t>
  </si>
  <si>
    <t>session, sessions</t>
  </si>
  <si>
    <t>remote, remotely</t>
  </si>
  <si>
    <t>remote</t>
  </si>
  <si>
    <t>positive (said in relation to testing positive for covid)</t>
  </si>
  <si>
    <t>positive</t>
  </si>
  <si>
    <t>positive (1x said in relation to testing positive for COVID)</t>
  </si>
  <si>
    <t>positive (said w/ testing positive for COVID)</t>
  </si>
  <si>
    <t>positive (including testing positive for COVID)</t>
  </si>
  <si>
    <t>hard</t>
  </si>
  <si>
    <t>hard, hardest</t>
  </si>
  <si>
    <t>hard, harder</t>
  </si>
  <si>
    <t>school, preschool, highschool, middle school</t>
  </si>
  <si>
    <t>school, Schoology, preschool, high school, middle school</t>
  </si>
  <si>
    <t>school, Schoology, preschool, high school, middle school, elementary school</t>
  </si>
  <si>
    <t>school, Schoology</t>
  </si>
  <si>
    <t>school, preschool, middle school</t>
  </si>
  <si>
    <t>school, preschool, preschoolers</t>
  </si>
  <si>
    <t>school, preschool, high school, middle school, preschoolers, elementary school</t>
  </si>
  <si>
    <t>school, middle school</t>
  </si>
  <si>
    <t>school, preschool, high school, schools</t>
  </si>
  <si>
    <t>school, preschool</t>
  </si>
  <si>
    <t>school, preschoolers</t>
  </si>
  <si>
    <t>school, Schoology, preschool, high school, middle school, elementary school, preschoolers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</si>
</sst>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5">
    <font>
      <sz val="10.0"/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theme="1"/>
      <name val="Arial"/>
      <scheme val="minor"/>
    </font>
    <font>
      <b/>
      <color theme="1"/>
      <name val="Arial"/>
      <scheme val="minor"/>
    </font>
  </fonts>
  <fills count="10">
    <fill>
      <patternFill patternType="none"/>
    </fill>
    <fill>
      <patternFill patternType="lightGray"/>
    </fill>
    <fill>
      <patternFill patternType="solid">
        <fgColor rgb="FFD5A6BD"/>
        <bgColor rgb="FFD5A6BD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A2C4C9"/>
        <bgColor rgb="FFA2C4C9"/>
      </patternFill>
    </fill>
  </fills>
  <borders count="1">
    <border/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2" fontId="1" numFmtId="0" xfId="0" applyAlignment="1" applyFill="1" applyFont="1">
      <alignment vertical="bottom"/>
    </xf>
    <xf borderId="0" fillId="3" fontId="1" numFmtId="0" xfId="0" applyAlignment="1" applyFill="1" applyFont="1">
      <alignment vertical="bottom"/>
    </xf>
    <xf borderId="0" fillId="4" fontId="1" numFmtId="0" xfId="0" applyAlignment="1" applyFill="1" applyFont="1">
      <alignment vertical="bottom"/>
    </xf>
    <xf borderId="0" fillId="5" fontId="1" numFmtId="0" xfId="0" applyAlignment="1" applyFill="1" applyFont="1">
      <alignment vertical="bottom"/>
    </xf>
    <xf borderId="0" fillId="6" fontId="1" numFmtId="0" xfId="0" applyAlignment="1" applyFill="1" applyFont="1">
      <alignment vertical="bottom"/>
    </xf>
    <xf borderId="0" fillId="0" fontId="1" numFmtId="0" xfId="0" applyAlignment="1" applyFont="1">
      <alignment horizontal="center" vertical="bottom"/>
    </xf>
    <xf borderId="0" fillId="0" fontId="2" numFmtId="0" xfId="0" applyAlignment="1" applyFont="1">
      <alignment horizontal="center" readingOrder="0" vertical="bottom"/>
    </xf>
    <xf borderId="0" fillId="0" fontId="1" numFmtId="0" xfId="0" applyAlignment="1" applyFont="1">
      <alignment horizontal="right" vertical="bottom"/>
    </xf>
    <xf borderId="0" fillId="0" fontId="3" numFmtId="0" xfId="0" applyAlignment="1" applyFont="1">
      <alignment horizontal="center" readingOrder="0"/>
    </xf>
    <xf borderId="0" fillId="0" fontId="2" numFmtId="0" xfId="0" applyAlignment="1" applyFont="1">
      <alignment horizontal="center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4" numFmtId="0" xfId="0" applyAlignment="1" applyFont="1">
      <alignment readingOrder="0"/>
    </xf>
    <xf borderId="0" fillId="5" fontId="1" numFmtId="0" xfId="0" applyAlignment="1" applyFont="1">
      <alignment readingOrder="0" vertical="bottom"/>
    </xf>
    <xf borderId="0" fillId="0" fontId="1" numFmtId="10" xfId="0" applyAlignment="1" applyFont="1" applyNumberFormat="1">
      <alignment horizontal="right" vertical="bottom"/>
    </xf>
    <xf borderId="0" fillId="7" fontId="1" numFmtId="164" xfId="0" applyAlignment="1" applyFill="1" applyFont="1" applyNumberFormat="1">
      <alignment horizontal="right" vertical="bottom"/>
    </xf>
    <xf borderId="0" fillId="0" fontId="1" numFmtId="164" xfId="0" applyAlignment="1" applyFont="1" applyNumberFormat="1">
      <alignment horizontal="right" vertical="bottom"/>
    </xf>
    <xf borderId="0" fillId="0" fontId="1" numFmtId="9" xfId="0" applyAlignment="1" applyFont="1" applyNumberFormat="1">
      <alignment horizontal="right" vertical="bottom"/>
    </xf>
    <xf borderId="0" fillId="0" fontId="1" numFmtId="3" xfId="0" applyAlignment="1" applyFont="1" applyNumberFormat="1">
      <alignment horizontal="right" vertical="bottom"/>
    </xf>
    <xf borderId="0" fillId="0" fontId="3" numFmtId="0" xfId="0" applyFont="1"/>
    <xf borderId="0" fillId="4" fontId="1" numFmtId="0" xfId="0" applyAlignment="1" applyFont="1">
      <alignment readingOrder="0" vertical="bottom"/>
    </xf>
    <xf borderId="0" fillId="0" fontId="1" numFmtId="3" xfId="0" applyAlignment="1" applyFont="1" applyNumberFormat="1">
      <alignment vertical="bottom"/>
    </xf>
    <xf borderId="0" fillId="3" fontId="1" numFmtId="0" xfId="0" applyAlignment="1" applyFont="1">
      <alignment readingOrder="0" vertical="bottom"/>
    </xf>
    <xf borderId="0" fillId="2" fontId="1" numFmtId="0" xfId="0" applyAlignment="1" applyFont="1">
      <alignment readingOrder="0" vertical="bottom"/>
    </xf>
    <xf borderId="0" fillId="6" fontId="1" numFmtId="0" xfId="0" applyAlignment="1" applyFont="1">
      <alignment readingOrder="0" vertical="bottom"/>
    </xf>
    <xf borderId="0" fillId="0" fontId="1" numFmtId="0" xfId="0" applyAlignment="1" applyFont="1">
      <alignment horizontal="right" readingOrder="0" vertical="bottom"/>
    </xf>
    <xf borderId="0" fillId="0" fontId="3" numFmtId="0" xfId="0" applyAlignment="1" applyFont="1">
      <alignment readingOrder="0"/>
    </xf>
    <xf borderId="0" fillId="8" fontId="2" numFmtId="0" xfId="0" applyAlignment="1" applyFill="1" applyFont="1">
      <alignment horizontal="center" readingOrder="0" vertical="bottom"/>
    </xf>
    <xf borderId="0" fillId="9" fontId="2" numFmtId="0" xfId="0" applyAlignment="1" applyFill="1" applyFont="1">
      <alignment horizontal="center" readingOrder="0" vertical="bottom"/>
    </xf>
    <xf borderId="0" fillId="4" fontId="2" numFmtId="0" xfId="0" applyAlignment="1" applyFont="1">
      <alignment horizontal="center" readingOrder="0" vertical="bottom"/>
    </xf>
    <xf borderId="0" fillId="9" fontId="1" numFmtId="0" xfId="0" applyAlignment="1" applyFont="1">
      <alignment vertical="bottom"/>
    </xf>
    <xf borderId="0" fillId="9" fontId="1" numFmtId="0" xfId="0" applyAlignment="1" applyFont="1">
      <alignment horizontal="right" vertical="bottom"/>
    </xf>
    <xf borderId="0" fillId="4" fontId="1" numFmtId="0" xfId="0" applyAlignment="1" applyFont="1">
      <alignment horizontal="right" vertical="bottom"/>
    </xf>
    <xf borderId="0" fillId="8" fontId="1" numFmtId="0" xfId="0" applyAlignment="1" applyFont="1">
      <alignment vertical="bottom"/>
    </xf>
    <xf borderId="0" fillId="8" fontId="1" numFmtId="0" xfId="0" applyAlignment="1" applyFont="1">
      <alignment horizontal="right" vertical="bottom"/>
    </xf>
    <xf borderId="0" fillId="7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3.38"/>
    <col customWidth="1" min="3" max="3" width="21.75"/>
    <col customWidth="1" min="4" max="4" width="17.75"/>
    <col customWidth="1" min="7" max="7" width="16.25"/>
    <col customWidth="1" min="8" max="8" width="26.25"/>
    <col customWidth="1" min="9" max="9" width="16.0"/>
    <col customWidth="1" min="11" max="11" width="29.38"/>
    <col customWidth="1" min="12" max="12" width="23.5"/>
    <col customWidth="1" min="13" max="13" width="24.38"/>
    <col customWidth="1" min="14" max="14" width="38.3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</row>
    <row r="2">
      <c r="A2" s="1"/>
      <c r="B2" s="7"/>
      <c r="C2" s="1"/>
      <c r="D2" s="1"/>
      <c r="E2" s="1"/>
      <c r="F2" s="1"/>
    </row>
    <row r="3">
      <c r="A3" s="1"/>
      <c r="B3" s="8" t="s">
        <v>6</v>
      </c>
      <c r="E3" s="1"/>
      <c r="F3" s="1"/>
    </row>
    <row r="4">
      <c r="A4" s="1"/>
      <c r="B4" s="1" t="s">
        <v>7</v>
      </c>
      <c r="C4" s="1" t="s">
        <v>8</v>
      </c>
      <c r="D4" s="1" t="s">
        <v>9</v>
      </c>
      <c r="E4" s="1"/>
      <c r="F4" s="1"/>
    </row>
    <row r="5">
      <c r="A5" s="2" t="s">
        <v>10</v>
      </c>
      <c r="B5" s="9">
        <v>11.0</v>
      </c>
      <c r="C5" s="9">
        <v>8.0</v>
      </c>
      <c r="D5" s="1" t="s">
        <v>11</v>
      </c>
      <c r="E5" s="1"/>
      <c r="F5" s="1"/>
    </row>
    <row r="6">
      <c r="A6" s="2" t="s">
        <v>12</v>
      </c>
      <c r="B6" s="9">
        <v>16.0</v>
      </c>
      <c r="C6" s="9">
        <v>16.0</v>
      </c>
      <c r="D6" s="1" t="s">
        <v>13</v>
      </c>
      <c r="E6" s="10" t="s">
        <v>14</v>
      </c>
    </row>
    <row r="7">
      <c r="A7" s="2" t="s">
        <v>15</v>
      </c>
      <c r="B7" s="9">
        <v>24.0</v>
      </c>
      <c r="C7" s="9">
        <v>16.0</v>
      </c>
      <c r="D7" s="1" t="s">
        <v>13</v>
      </c>
      <c r="E7" s="1"/>
      <c r="F7" s="1"/>
    </row>
    <row r="8">
      <c r="A8" s="2" t="s">
        <v>16</v>
      </c>
      <c r="B8" s="9">
        <v>15.0</v>
      </c>
      <c r="C8" s="9">
        <v>4.0</v>
      </c>
      <c r="D8" s="1" t="s">
        <v>13</v>
      </c>
      <c r="E8" s="1"/>
      <c r="F8" s="1"/>
    </row>
    <row r="9">
      <c r="A9" s="3" t="s">
        <v>17</v>
      </c>
      <c r="B9" s="9">
        <v>40.0</v>
      </c>
      <c r="C9" s="9">
        <v>19.0</v>
      </c>
      <c r="D9" s="1" t="s">
        <v>18</v>
      </c>
      <c r="E9" s="1"/>
      <c r="F9" s="1"/>
    </row>
    <row r="10">
      <c r="A10" s="4" t="s">
        <v>19</v>
      </c>
      <c r="B10" s="9">
        <v>10.0</v>
      </c>
      <c r="C10" s="9">
        <v>10.0</v>
      </c>
      <c r="D10" s="1" t="s">
        <v>11</v>
      </c>
      <c r="E10" s="1"/>
      <c r="F10" s="1"/>
    </row>
    <row r="11">
      <c r="A11" s="3" t="s">
        <v>20</v>
      </c>
      <c r="B11" s="9">
        <v>10.0</v>
      </c>
      <c r="C11" s="9">
        <v>7.0</v>
      </c>
      <c r="D11" s="1" t="s">
        <v>21</v>
      </c>
      <c r="E11" s="1"/>
      <c r="F11" s="1"/>
    </row>
    <row r="12">
      <c r="A12" s="5" t="s">
        <v>22</v>
      </c>
      <c r="B12" s="9">
        <v>21.0</v>
      </c>
      <c r="C12" s="9">
        <v>21.0</v>
      </c>
      <c r="D12" s="1" t="s">
        <v>23</v>
      </c>
      <c r="E12" s="1"/>
      <c r="F12" s="1"/>
    </row>
    <row r="13">
      <c r="A13" s="3" t="s">
        <v>24</v>
      </c>
      <c r="B13" s="9">
        <v>22.0</v>
      </c>
      <c r="C13" s="9">
        <v>21.0</v>
      </c>
      <c r="D13" s="1" t="s">
        <v>25</v>
      </c>
      <c r="E13" s="1"/>
      <c r="F13" s="1"/>
    </row>
    <row r="14">
      <c r="A14" s="5" t="s">
        <v>26</v>
      </c>
      <c r="B14" s="9">
        <v>4.0</v>
      </c>
      <c r="C14" s="9">
        <v>4.0</v>
      </c>
      <c r="D14" s="1" t="s">
        <v>11</v>
      </c>
      <c r="E14" s="1"/>
      <c r="F14" s="1"/>
    </row>
    <row r="15">
      <c r="A15" s="5" t="s">
        <v>27</v>
      </c>
      <c r="B15" s="9">
        <v>33.0</v>
      </c>
      <c r="C15" s="9">
        <v>30.0</v>
      </c>
      <c r="D15" s="1" t="s">
        <v>11</v>
      </c>
      <c r="E15" s="1"/>
      <c r="F15" s="1"/>
    </row>
    <row r="18">
      <c r="A18" s="11" t="s">
        <v>28</v>
      </c>
      <c r="O18" s="11"/>
      <c r="P18" s="11"/>
    </row>
    <row r="19">
      <c r="A19" s="12" t="s">
        <v>29</v>
      </c>
      <c r="B19" s="12" t="s">
        <v>30</v>
      </c>
      <c r="C19" s="12" t="s">
        <v>31</v>
      </c>
      <c r="D19" s="12" t="s">
        <v>32</v>
      </c>
      <c r="E19" s="12" t="s">
        <v>33</v>
      </c>
      <c r="F19" s="12" t="s">
        <v>34</v>
      </c>
      <c r="G19" s="12" t="s">
        <v>35</v>
      </c>
      <c r="H19" s="12" t="s">
        <v>36</v>
      </c>
      <c r="I19" s="12" t="s">
        <v>37</v>
      </c>
      <c r="J19" s="12" t="s">
        <v>38</v>
      </c>
      <c r="K19" s="12" t="s">
        <v>39</v>
      </c>
      <c r="L19" s="13" t="s">
        <v>40</v>
      </c>
      <c r="M19" s="13" t="s">
        <v>41</v>
      </c>
      <c r="N19" s="14" t="s">
        <v>42</v>
      </c>
    </row>
    <row r="20">
      <c r="A20" s="15" t="s">
        <v>4</v>
      </c>
      <c r="B20" s="16">
        <v>0.1461</v>
      </c>
      <c r="C20" s="16">
        <v>0.725</v>
      </c>
      <c r="D20" s="17">
        <v>1.1851765E8</v>
      </c>
      <c r="E20" s="18">
        <v>1.63415158E8</v>
      </c>
      <c r="F20" s="9">
        <v>6.0</v>
      </c>
      <c r="G20" s="19">
        <v>0.23</v>
      </c>
      <c r="H20" s="18">
        <v>44698.0</v>
      </c>
      <c r="I20" s="20">
        <v>18.0</v>
      </c>
      <c r="J20" s="20">
        <v>10187.0</v>
      </c>
      <c r="K20" s="9">
        <f t="shared" ref="K20:L20" si="1">AVERAGE(B12,B14:B15)</f>
        <v>19.33333333</v>
      </c>
      <c r="L20" s="9">
        <f t="shared" si="1"/>
        <v>18.33333333</v>
      </c>
      <c r="M20" s="20">
        <f t="shared" ref="M20:N20" si="2">AVERAGE(K20:K23)</f>
        <v>17.45833333</v>
      </c>
      <c r="N20" s="21">
        <f t="shared" si="2"/>
        <v>13.75</v>
      </c>
    </row>
    <row r="21">
      <c r="A21" s="22" t="s">
        <v>3</v>
      </c>
      <c r="B21" s="16">
        <v>0.1419</v>
      </c>
      <c r="C21" s="16">
        <v>0.588</v>
      </c>
      <c r="D21" s="17">
        <v>1.2382222E8</v>
      </c>
      <c r="E21" s="18">
        <v>2.10431043E8</v>
      </c>
      <c r="F21" s="9">
        <v>6.0</v>
      </c>
      <c r="G21" s="19">
        <v>0.28</v>
      </c>
      <c r="H21" s="18">
        <v>41675.0</v>
      </c>
      <c r="I21" s="20">
        <v>22.0</v>
      </c>
      <c r="J21" s="20">
        <v>14065.0</v>
      </c>
      <c r="K21" s="9">
        <f t="shared" ref="K21:L21" si="3">AVERAGE(B10)</f>
        <v>10</v>
      </c>
      <c r="L21" s="9">
        <f t="shared" si="3"/>
        <v>10</v>
      </c>
      <c r="M21" s="23"/>
    </row>
    <row r="22">
      <c r="A22" s="24" t="s">
        <v>2</v>
      </c>
      <c r="B22" s="16">
        <v>0.1207</v>
      </c>
      <c r="C22" s="16">
        <v>0.793</v>
      </c>
      <c r="D22" s="17">
        <v>1.9223355E8</v>
      </c>
      <c r="E22" s="18">
        <v>2.42417472E8</v>
      </c>
      <c r="F22" s="9">
        <v>6.0</v>
      </c>
      <c r="G22" s="19">
        <v>0.14</v>
      </c>
      <c r="H22" s="18">
        <v>49483.0</v>
      </c>
      <c r="I22" s="20">
        <v>22.0</v>
      </c>
      <c r="J22" s="20">
        <v>15642.0</v>
      </c>
      <c r="K22" s="9">
        <f t="shared" ref="K22:L22" si="4">AVERAGE(B9,B11,B13)</f>
        <v>24</v>
      </c>
      <c r="L22" s="9">
        <f t="shared" si="4"/>
        <v>15.66666667</v>
      </c>
      <c r="M22" s="23"/>
    </row>
    <row r="23">
      <c r="A23" s="25" t="s">
        <v>1</v>
      </c>
      <c r="B23" s="16">
        <v>0.1343</v>
      </c>
      <c r="C23" s="16">
        <v>0.698</v>
      </c>
      <c r="D23" s="17">
        <v>1.9926776E8</v>
      </c>
      <c r="E23" s="18">
        <v>2.85566833E8</v>
      </c>
      <c r="F23" s="9">
        <v>6.0</v>
      </c>
      <c r="G23" s="19">
        <v>0.07</v>
      </c>
      <c r="H23" s="18">
        <v>73125.0</v>
      </c>
      <c r="I23" s="20">
        <v>26.0</v>
      </c>
      <c r="J23" s="20">
        <v>21272.0</v>
      </c>
      <c r="K23" s="9">
        <f>AVERAGE(B5:B8)</f>
        <v>16.5</v>
      </c>
      <c r="L23" s="9">
        <f>average(C5:C8)</f>
        <v>11</v>
      </c>
      <c r="M23" s="23"/>
    </row>
    <row r="24">
      <c r="A24" s="26" t="s">
        <v>5</v>
      </c>
      <c r="B24" s="16">
        <v>0.1792</v>
      </c>
      <c r="C24" s="16">
        <v>0.795</v>
      </c>
      <c r="D24" s="18">
        <v>8.23331E7</v>
      </c>
      <c r="E24" s="18">
        <v>1.03517785E8</v>
      </c>
      <c r="F24" s="9">
        <v>6.0</v>
      </c>
      <c r="G24" s="19">
        <v>0.01</v>
      </c>
      <c r="H24" s="18">
        <v>59158.0</v>
      </c>
      <c r="I24" s="20">
        <v>9.0</v>
      </c>
      <c r="J24" s="20">
        <v>5862.0</v>
      </c>
      <c r="K24" s="27" t="s">
        <v>43</v>
      </c>
      <c r="L24" s="27" t="s">
        <v>43</v>
      </c>
      <c r="M24" s="23"/>
    </row>
    <row r="26">
      <c r="F26" s="28" t="s">
        <v>44</v>
      </c>
    </row>
  </sheetData>
  <mergeCells count="3">
    <mergeCell ref="B3:D3"/>
    <mergeCell ref="E6:H6"/>
    <mergeCell ref="A18:N18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5" max="25" width="22.88"/>
  </cols>
  <sheetData>
    <row r="1">
      <c r="A1" s="29" t="s">
        <v>45</v>
      </c>
      <c r="C1" s="30" t="s">
        <v>46</v>
      </c>
      <c r="E1" s="31" t="s">
        <v>47</v>
      </c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"/>
      <c r="Z1" s="1"/>
      <c r="AA1" s="1"/>
    </row>
    <row r="2">
      <c r="A2" s="11" t="s">
        <v>48</v>
      </c>
      <c r="W2" s="11"/>
      <c r="X2" s="11"/>
      <c r="Y2" s="1"/>
      <c r="Z2" s="1"/>
      <c r="AA2" s="1"/>
    </row>
    <row r="3">
      <c r="A3" s="11" t="s">
        <v>10</v>
      </c>
      <c r="C3" s="11" t="s">
        <v>12</v>
      </c>
      <c r="E3" s="11" t="s">
        <v>15</v>
      </c>
      <c r="G3" s="11" t="s">
        <v>16</v>
      </c>
      <c r="I3" s="11" t="s">
        <v>17</v>
      </c>
      <c r="K3" s="11" t="s">
        <v>19</v>
      </c>
      <c r="M3" s="11" t="s">
        <v>20</v>
      </c>
      <c r="O3" s="11" t="s">
        <v>22</v>
      </c>
      <c r="Q3" s="11" t="s">
        <v>24</v>
      </c>
      <c r="S3" s="11" t="s">
        <v>26</v>
      </c>
      <c r="U3" s="11" t="s">
        <v>27</v>
      </c>
      <c r="W3" s="11" t="s">
        <v>49</v>
      </c>
      <c r="Y3" s="11" t="s">
        <v>50</v>
      </c>
      <c r="Z3" s="11" t="s">
        <v>51</v>
      </c>
    </row>
    <row r="4">
      <c r="A4" s="12" t="s">
        <v>52</v>
      </c>
      <c r="B4" s="12" t="s">
        <v>53</v>
      </c>
      <c r="C4" s="12" t="s">
        <v>52</v>
      </c>
      <c r="D4" s="12" t="s">
        <v>53</v>
      </c>
      <c r="E4" s="12" t="s">
        <v>52</v>
      </c>
      <c r="F4" s="12" t="s">
        <v>53</v>
      </c>
      <c r="G4" s="12" t="s">
        <v>52</v>
      </c>
      <c r="H4" s="12" t="s">
        <v>53</v>
      </c>
      <c r="I4" s="12" t="s">
        <v>52</v>
      </c>
      <c r="J4" s="12" t="s">
        <v>53</v>
      </c>
      <c r="K4" s="12" t="s">
        <v>52</v>
      </c>
      <c r="L4" s="12" t="s">
        <v>53</v>
      </c>
      <c r="M4" s="12" t="s">
        <v>52</v>
      </c>
      <c r="N4" s="12" t="s">
        <v>53</v>
      </c>
      <c r="O4" s="12" t="s">
        <v>52</v>
      </c>
      <c r="P4" s="12" t="s">
        <v>53</v>
      </c>
      <c r="Q4" s="12" t="s">
        <v>52</v>
      </c>
      <c r="R4" s="12" t="s">
        <v>53</v>
      </c>
      <c r="S4" s="12" t="s">
        <v>52</v>
      </c>
      <c r="T4" s="12" t="s">
        <v>53</v>
      </c>
      <c r="U4" s="12" t="s">
        <v>52</v>
      </c>
      <c r="V4" s="12" t="s">
        <v>53</v>
      </c>
      <c r="W4" s="12" t="s">
        <v>52</v>
      </c>
      <c r="X4" s="12" t="s">
        <v>53</v>
      </c>
      <c r="Y4" s="9">
        <f>SUM(X5:X43)</f>
        <v>1936</v>
      </c>
      <c r="Z4" s="1" t="s">
        <v>52</v>
      </c>
      <c r="AA4" s="1" t="s">
        <v>53</v>
      </c>
    </row>
    <row r="5">
      <c r="A5" s="32" t="s">
        <v>54</v>
      </c>
      <c r="B5" s="33">
        <v>17.0</v>
      </c>
      <c r="C5" s="4" t="s">
        <v>54</v>
      </c>
      <c r="D5" s="34">
        <v>26.0</v>
      </c>
      <c r="E5" s="1" t="s">
        <v>55</v>
      </c>
      <c r="F5" s="9">
        <v>1.0</v>
      </c>
      <c r="G5" s="32" t="s">
        <v>54</v>
      </c>
      <c r="H5" s="33">
        <v>12.0</v>
      </c>
      <c r="I5" s="32" t="s">
        <v>54</v>
      </c>
      <c r="J5" s="33">
        <v>11.0</v>
      </c>
      <c r="K5" s="35" t="s">
        <v>54</v>
      </c>
      <c r="L5" s="36">
        <v>8.0</v>
      </c>
      <c r="M5" s="35" t="s">
        <v>54</v>
      </c>
      <c r="N5" s="36">
        <v>5.0</v>
      </c>
      <c r="O5" s="1" t="s">
        <v>54</v>
      </c>
      <c r="P5" s="9">
        <v>4.0</v>
      </c>
      <c r="Q5" s="1" t="s">
        <v>55</v>
      </c>
      <c r="R5" s="9">
        <v>1.0</v>
      </c>
      <c r="S5" s="1" t="s">
        <v>54</v>
      </c>
      <c r="T5" s="9">
        <v>4.0</v>
      </c>
      <c r="U5" s="1" t="s">
        <v>54</v>
      </c>
      <c r="V5" s="9">
        <v>2.0</v>
      </c>
      <c r="W5" s="1" t="s">
        <v>54</v>
      </c>
      <c r="X5" s="9">
        <f t="shared" ref="X5:X43" si="1">SUM(B5,D5,F5,H5,J5,L5,N5,P5,R5,T5,V5)</f>
        <v>91</v>
      </c>
      <c r="Y5" s="1"/>
      <c r="Z5" s="1" t="s">
        <v>54</v>
      </c>
      <c r="AA5" s="9">
        <f>(X5/Y4)*100</f>
        <v>4.700413223</v>
      </c>
    </row>
    <row r="6">
      <c r="A6" s="1" t="s">
        <v>56</v>
      </c>
      <c r="B6" s="9">
        <v>1.0</v>
      </c>
      <c r="C6" s="35" t="s">
        <v>57</v>
      </c>
      <c r="D6" s="36">
        <v>6.0</v>
      </c>
      <c r="E6" s="1"/>
      <c r="F6" s="1"/>
      <c r="G6" s="1" t="s">
        <v>58</v>
      </c>
      <c r="H6" s="9">
        <v>1.0</v>
      </c>
      <c r="I6" s="1" t="s">
        <v>56</v>
      </c>
      <c r="J6" s="9">
        <v>2.0</v>
      </c>
      <c r="K6" s="1" t="s">
        <v>56</v>
      </c>
      <c r="L6" s="9">
        <v>3.0</v>
      </c>
      <c r="M6" s="1" t="s">
        <v>59</v>
      </c>
      <c r="N6" s="9">
        <v>2.0</v>
      </c>
      <c r="O6" s="1" t="s">
        <v>58</v>
      </c>
      <c r="P6" s="9">
        <v>1.0</v>
      </c>
      <c r="Q6" s="1" t="s">
        <v>60</v>
      </c>
      <c r="R6" s="9">
        <v>2.0</v>
      </c>
      <c r="S6" s="1" t="s">
        <v>56</v>
      </c>
      <c r="T6" s="9">
        <v>2.0</v>
      </c>
      <c r="U6" s="1" t="s">
        <v>58</v>
      </c>
      <c r="V6" s="9">
        <v>1.0</v>
      </c>
      <c r="W6" s="1" t="s">
        <v>57</v>
      </c>
      <c r="X6" s="9">
        <f t="shared" si="1"/>
        <v>21</v>
      </c>
      <c r="Y6" s="1"/>
      <c r="Z6" s="1" t="s">
        <v>57</v>
      </c>
      <c r="AA6" s="9">
        <f>(X6/Y4)*100</f>
        <v>1.084710744</v>
      </c>
    </row>
    <row r="7">
      <c r="A7" s="1" t="s">
        <v>61</v>
      </c>
      <c r="B7" s="9">
        <v>1.0</v>
      </c>
      <c r="C7" s="1" t="s">
        <v>61</v>
      </c>
      <c r="D7" s="9">
        <v>1.0</v>
      </c>
      <c r="E7" s="1" t="s">
        <v>62</v>
      </c>
      <c r="F7" s="9">
        <v>3.0</v>
      </c>
      <c r="G7" s="1"/>
      <c r="H7" s="1"/>
      <c r="I7" s="1" t="s">
        <v>61</v>
      </c>
      <c r="J7" s="9">
        <v>1.0</v>
      </c>
      <c r="K7" s="1" t="s">
        <v>61</v>
      </c>
      <c r="L7" s="9">
        <v>2.0</v>
      </c>
      <c r="M7" s="1" t="s">
        <v>63</v>
      </c>
      <c r="N7" s="9">
        <v>2.0</v>
      </c>
      <c r="O7" s="1"/>
      <c r="P7" s="1"/>
      <c r="Q7" s="1"/>
      <c r="R7" s="1"/>
      <c r="S7" s="1" t="s">
        <v>61</v>
      </c>
      <c r="T7" s="9">
        <v>1.0</v>
      </c>
      <c r="U7" s="1"/>
      <c r="V7" s="1"/>
      <c r="W7" s="1" t="s">
        <v>61</v>
      </c>
      <c r="X7" s="9">
        <f t="shared" si="1"/>
        <v>11</v>
      </c>
      <c r="Y7" s="1"/>
      <c r="Z7" s="1" t="s">
        <v>61</v>
      </c>
      <c r="AA7" s="9">
        <f>(X7/Y4)*100</f>
        <v>0.5681818182</v>
      </c>
    </row>
    <row r="8">
      <c r="A8" s="35" t="s">
        <v>64</v>
      </c>
      <c r="B8" s="36">
        <v>9.0</v>
      </c>
      <c r="C8" s="32" t="s">
        <v>65</v>
      </c>
      <c r="D8" s="33">
        <v>30.0</v>
      </c>
      <c r="E8" s="35" t="s">
        <v>66</v>
      </c>
      <c r="F8" s="36">
        <v>7.0</v>
      </c>
      <c r="G8" s="1" t="s">
        <v>67</v>
      </c>
      <c r="H8" s="9">
        <v>1.0</v>
      </c>
      <c r="I8" s="1" t="s">
        <v>68</v>
      </c>
      <c r="J8" s="9">
        <v>2.0</v>
      </c>
      <c r="K8" s="1" t="s">
        <v>69</v>
      </c>
      <c r="L8" s="9">
        <v>2.0</v>
      </c>
      <c r="M8" s="1" t="s">
        <v>70</v>
      </c>
      <c r="N8" s="9">
        <v>4.0</v>
      </c>
      <c r="O8" s="35" t="s">
        <v>71</v>
      </c>
      <c r="P8" s="36">
        <v>5.0</v>
      </c>
      <c r="Q8" s="1"/>
      <c r="R8" s="1"/>
      <c r="S8" s="1" t="s">
        <v>72</v>
      </c>
      <c r="T8" s="9">
        <v>1.0</v>
      </c>
      <c r="U8" s="35" t="s">
        <v>73</v>
      </c>
      <c r="V8" s="36">
        <v>5.0</v>
      </c>
      <c r="W8" s="1" t="s">
        <v>74</v>
      </c>
      <c r="X8" s="9">
        <f t="shared" si="1"/>
        <v>66</v>
      </c>
      <c r="Y8" s="1"/>
      <c r="Z8" s="1" t="s">
        <v>65</v>
      </c>
      <c r="AA8" s="9">
        <f>(X8/Y4)*100</f>
        <v>3.409090909</v>
      </c>
    </row>
    <row r="9">
      <c r="A9" s="1" t="s">
        <v>75</v>
      </c>
      <c r="B9" s="9">
        <v>1.0</v>
      </c>
      <c r="C9" s="1"/>
      <c r="D9" s="1"/>
      <c r="E9" s="1" t="s">
        <v>76</v>
      </c>
      <c r="F9" s="9">
        <v>1.0</v>
      </c>
      <c r="G9" s="1"/>
      <c r="H9" s="1"/>
      <c r="I9" s="1" t="s">
        <v>76</v>
      </c>
      <c r="J9" s="9">
        <v>1.0</v>
      </c>
      <c r="K9" s="1" t="s">
        <v>77</v>
      </c>
      <c r="L9" s="9">
        <v>1.0</v>
      </c>
      <c r="M9" s="1"/>
      <c r="N9" s="1"/>
      <c r="O9" s="35" t="s">
        <v>76</v>
      </c>
      <c r="P9" s="36">
        <v>7.0</v>
      </c>
      <c r="Q9" s="1"/>
      <c r="R9" s="1"/>
      <c r="S9" s="1"/>
      <c r="T9" s="1"/>
      <c r="U9" s="1" t="s">
        <v>78</v>
      </c>
      <c r="V9" s="9">
        <v>1.0</v>
      </c>
      <c r="W9" s="1" t="s">
        <v>75</v>
      </c>
      <c r="X9" s="9">
        <f t="shared" si="1"/>
        <v>12</v>
      </c>
      <c r="Y9" s="1"/>
      <c r="Z9" s="1" t="s">
        <v>75</v>
      </c>
      <c r="AA9" s="9">
        <f>(X9/Y4)*100</f>
        <v>0.6198347107</v>
      </c>
    </row>
    <row r="10">
      <c r="A10" s="1" t="s">
        <v>79</v>
      </c>
      <c r="B10" s="9">
        <v>4.0</v>
      </c>
      <c r="C10" s="1" t="s">
        <v>79</v>
      </c>
      <c r="D10" s="9">
        <v>3.0</v>
      </c>
      <c r="E10" s="1"/>
      <c r="F10" s="1"/>
      <c r="G10" s="1"/>
      <c r="H10" s="1"/>
      <c r="I10" s="1"/>
      <c r="J10" s="1"/>
      <c r="K10" s="1" t="s">
        <v>79</v>
      </c>
      <c r="L10" s="9">
        <v>2.0</v>
      </c>
      <c r="M10" s="1" t="s">
        <v>79</v>
      </c>
      <c r="N10" s="9">
        <v>1.0</v>
      </c>
      <c r="O10" s="1"/>
      <c r="P10" s="1"/>
      <c r="Q10" s="1"/>
      <c r="R10" s="1"/>
      <c r="S10" s="1"/>
      <c r="T10" s="1"/>
      <c r="U10" s="1"/>
      <c r="V10" s="1"/>
      <c r="W10" s="1" t="s">
        <v>79</v>
      </c>
      <c r="X10" s="9">
        <f t="shared" si="1"/>
        <v>10</v>
      </c>
      <c r="Y10" s="1"/>
      <c r="Z10" s="1" t="s">
        <v>79</v>
      </c>
      <c r="AA10" s="9">
        <f>(X10/Y4)*100</f>
        <v>0.5165289256</v>
      </c>
    </row>
    <row r="11">
      <c r="A11" s="1" t="s">
        <v>80</v>
      </c>
      <c r="B11" s="9">
        <v>1.0</v>
      </c>
      <c r="C11" s="1"/>
      <c r="D11" s="1"/>
      <c r="E11" s="1" t="s">
        <v>80</v>
      </c>
      <c r="F11" s="9">
        <v>1.0</v>
      </c>
      <c r="G11" s="1" t="s">
        <v>80</v>
      </c>
      <c r="H11" s="9">
        <v>1.0</v>
      </c>
      <c r="I11" s="1" t="s">
        <v>81</v>
      </c>
      <c r="J11" s="9">
        <v>1.0</v>
      </c>
      <c r="K11" s="1"/>
      <c r="L11" s="1"/>
      <c r="M11" s="1"/>
      <c r="N11" s="1"/>
      <c r="O11" s="1" t="s">
        <v>81</v>
      </c>
      <c r="P11" s="9">
        <v>1.0</v>
      </c>
      <c r="Q11" s="1"/>
      <c r="R11" s="1"/>
      <c r="S11" s="1"/>
      <c r="T11" s="1"/>
      <c r="U11" s="1" t="s">
        <v>82</v>
      </c>
      <c r="V11" s="9">
        <v>4.0</v>
      </c>
      <c r="W11" s="1" t="s">
        <v>82</v>
      </c>
      <c r="X11" s="9">
        <f t="shared" si="1"/>
        <v>9</v>
      </c>
      <c r="Y11" s="1"/>
      <c r="Z11" s="1" t="s">
        <v>82</v>
      </c>
      <c r="AA11" s="9">
        <f>(X11/Y4)*100</f>
        <v>0.4648760331</v>
      </c>
    </row>
    <row r="12">
      <c r="A12" s="1" t="s">
        <v>83</v>
      </c>
      <c r="B12" s="9">
        <v>3.0</v>
      </c>
      <c r="C12" s="35" t="s">
        <v>83</v>
      </c>
      <c r="D12" s="36">
        <v>6.0</v>
      </c>
      <c r="E12" s="32" t="s">
        <v>83</v>
      </c>
      <c r="F12" s="33">
        <v>13.0</v>
      </c>
      <c r="G12" s="35" t="s">
        <v>84</v>
      </c>
      <c r="H12" s="36">
        <v>7.0</v>
      </c>
      <c r="I12" s="35" t="s">
        <v>83</v>
      </c>
      <c r="J12" s="36">
        <v>9.0</v>
      </c>
      <c r="K12" s="1" t="s">
        <v>85</v>
      </c>
      <c r="L12" s="9">
        <v>1.0</v>
      </c>
      <c r="M12" s="1" t="s">
        <v>84</v>
      </c>
      <c r="N12" s="9">
        <v>3.0</v>
      </c>
      <c r="O12" s="35" t="s">
        <v>83</v>
      </c>
      <c r="P12" s="36">
        <v>5.0</v>
      </c>
      <c r="Q12" s="1"/>
      <c r="R12" s="1"/>
      <c r="S12" s="1"/>
      <c r="T12" s="1"/>
      <c r="U12" s="1" t="s">
        <v>83</v>
      </c>
      <c r="V12" s="9">
        <v>2.0</v>
      </c>
      <c r="W12" s="1" t="s">
        <v>83</v>
      </c>
      <c r="X12" s="9">
        <f t="shared" si="1"/>
        <v>49</v>
      </c>
      <c r="Y12" s="1"/>
      <c r="Z12" s="1" t="s">
        <v>83</v>
      </c>
      <c r="AA12" s="9">
        <f>(X12/Y4)*100</f>
        <v>2.530991736</v>
      </c>
    </row>
    <row r="13">
      <c r="A13" s="1" t="s">
        <v>86</v>
      </c>
      <c r="B13" s="9">
        <v>2.0</v>
      </c>
      <c r="C13" s="1"/>
      <c r="D13" s="1"/>
      <c r="E13" s="1"/>
      <c r="F13" s="1"/>
      <c r="G13" s="1" t="s">
        <v>86</v>
      </c>
      <c r="H13" s="9">
        <v>1.0</v>
      </c>
      <c r="I13" s="1"/>
      <c r="J13" s="1"/>
      <c r="K13" s="1" t="s">
        <v>86</v>
      </c>
      <c r="L13" s="9">
        <v>1.0</v>
      </c>
      <c r="M13" s="1"/>
      <c r="N13" s="1"/>
      <c r="O13" s="1"/>
      <c r="P13" s="1"/>
      <c r="Q13" s="1"/>
      <c r="R13" s="1"/>
      <c r="S13" s="1" t="s">
        <v>87</v>
      </c>
      <c r="T13" s="9">
        <v>1.0</v>
      </c>
      <c r="U13" s="1"/>
      <c r="V13" s="1"/>
      <c r="W13" s="1" t="s">
        <v>88</v>
      </c>
      <c r="X13" s="9">
        <f t="shared" si="1"/>
        <v>5</v>
      </c>
      <c r="Y13" s="1"/>
      <c r="Z13" s="1" t="s">
        <v>86</v>
      </c>
      <c r="AA13" s="9">
        <f>(X13/Y4)*100</f>
        <v>0.2582644628</v>
      </c>
    </row>
    <row r="14">
      <c r="A14" s="35" t="s">
        <v>89</v>
      </c>
      <c r="B14" s="36">
        <v>7.0</v>
      </c>
      <c r="C14" s="1" t="s">
        <v>89</v>
      </c>
      <c r="D14" s="9">
        <v>2.0</v>
      </c>
      <c r="E14" s="35" t="s">
        <v>90</v>
      </c>
      <c r="F14" s="36">
        <v>5.0</v>
      </c>
      <c r="G14" s="1" t="s">
        <v>90</v>
      </c>
      <c r="H14" s="9">
        <v>1.0</v>
      </c>
      <c r="I14" s="1" t="s">
        <v>91</v>
      </c>
      <c r="J14" s="9">
        <v>3.0</v>
      </c>
      <c r="K14" s="1" t="s">
        <v>91</v>
      </c>
      <c r="L14" s="9">
        <v>3.0</v>
      </c>
      <c r="M14" s="35" t="s">
        <v>89</v>
      </c>
      <c r="N14" s="36">
        <v>5.0</v>
      </c>
      <c r="O14" s="1" t="s">
        <v>89</v>
      </c>
      <c r="P14" s="9">
        <v>2.0</v>
      </c>
      <c r="Q14" s="35" t="s">
        <v>89</v>
      </c>
      <c r="R14" s="36">
        <v>6.0</v>
      </c>
      <c r="S14" s="1" t="s">
        <v>90</v>
      </c>
      <c r="T14" s="9">
        <v>2.0</v>
      </c>
      <c r="U14" s="1" t="s">
        <v>89</v>
      </c>
      <c r="V14" s="9">
        <v>3.0</v>
      </c>
      <c r="W14" s="1" t="s">
        <v>89</v>
      </c>
      <c r="X14" s="9">
        <f t="shared" si="1"/>
        <v>39</v>
      </c>
      <c r="Y14" s="1"/>
      <c r="Z14" s="1" t="s">
        <v>89</v>
      </c>
      <c r="AA14" s="9">
        <f>(X14/Y4)*100</f>
        <v>2.01446281</v>
      </c>
    </row>
    <row r="15">
      <c r="A15" s="1" t="s">
        <v>92</v>
      </c>
      <c r="B15" s="9">
        <v>3.0</v>
      </c>
      <c r="C15" s="1" t="s">
        <v>93</v>
      </c>
      <c r="D15" s="9">
        <v>3.0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 t="s">
        <v>94</v>
      </c>
      <c r="T15" s="9">
        <v>2.0</v>
      </c>
      <c r="U15" s="1" t="s">
        <v>95</v>
      </c>
      <c r="V15" s="9">
        <v>1.0</v>
      </c>
      <c r="W15" s="1" t="s">
        <v>96</v>
      </c>
      <c r="X15" s="9">
        <f t="shared" si="1"/>
        <v>9</v>
      </c>
      <c r="Y15" s="1"/>
      <c r="Z15" s="1" t="s">
        <v>93</v>
      </c>
      <c r="AA15" s="9">
        <f>(X15/Y4)*100</f>
        <v>0.4648760331</v>
      </c>
    </row>
    <row r="16">
      <c r="A16" s="1" t="s">
        <v>97</v>
      </c>
      <c r="B16" s="9">
        <v>1.0</v>
      </c>
      <c r="C16" s="35" t="s">
        <v>98</v>
      </c>
      <c r="D16" s="36">
        <v>9.0</v>
      </c>
      <c r="E16" s="1"/>
      <c r="F16" s="1"/>
      <c r="G16" s="1" t="s">
        <v>97</v>
      </c>
      <c r="H16" s="9">
        <v>2.0</v>
      </c>
      <c r="I16" s="1" t="s">
        <v>99</v>
      </c>
      <c r="J16" s="9">
        <v>3.0</v>
      </c>
      <c r="K16" s="1"/>
      <c r="L16" s="1"/>
      <c r="M16" s="1"/>
      <c r="N16" s="1"/>
      <c r="O16" s="1" t="s">
        <v>97</v>
      </c>
      <c r="P16" s="9">
        <v>1.0</v>
      </c>
      <c r="Q16" s="1"/>
      <c r="R16" s="1"/>
      <c r="S16" s="1"/>
      <c r="T16" s="1"/>
      <c r="U16" s="1"/>
      <c r="V16" s="1"/>
      <c r="W16" s="1" t="s">
        <v>98</v>
      </c>
      <c r="X16" s="9">
        <f t="shared" si="1"/>
        <v>16</v>
      </c>
      <c r="Y16" s="1"/>
      <c r="Z16" s="1" t="s">
        <v>98</v>
      </c>
      <c r="AA16" s="9">
        <f>(X16/Y4)*100</f>
        <v>0.826446281</v>
      </c>
    </row>
    <row r="17">
      <c r="A17" s="32" t="s">
        <v>100</v>
      </c>
      <c r="B17" s="33">
        <v>15.0</v>
      </c>
      <c r="C17" s="32" t="s">
        <v>101</v>
      </c>
      <c r="D17" s="33">
        <v>17.0</v>
      </c>
      <c r="E17" s="35" t="s">
        <v>102</v>
      </c>
      <c r="F17" s="36">
        <v>7.0</v>
      </c>
      <c r="G17" s="1"/>
      <c r="H17" s="1"/>
      <c r="I17" s="35" t="s">
        <v>103</v>
      </c>
      <c r="J17" s="36">
        <v>9.0</v>
      </c>
      <c r="K17" s="35" t="s">
        <v>104</v>
      </c>
      <c r="L17" s="36">
        <v>10.0</v>
      </c>
      <c r="M17" s="1" t="s">
        <v>105</v>
      </c>
      <c r="N17" s="9">
        <v>3.0</v>
      </c>
      <c r="O17" s="1" t="s">
        <v>106</v>
      </c>
      <c r="P17" s="9">
        <v>3.0</v>
      </c>
      <c r="Q17" s="35" t="s">
        <v>107</v>
      </c>
      <c r="R17" s="36">
        <v>7.0</v>
      </c>
      <c r="S17" s="35" t="s">
        <v>108</v>
      </c>
      <c r="T17" s="36">
        <v>6.0</v>
      </c>
      <c r="U17" s="35" t="s">
        <v>101</v>
      </c>
      <c r="V17" s="36">
        <v>6.0</v>
      </c>
      <c r="W17" s="1" t="s">
        <v>108</v>
      </c>
      <c r="X17" s="9">
        <f t="shared" si="1"/>
        <v>83</v>
      </c>
      <c r="Y17" s="1"/>
      <c r="Z17" s="1" t="s">
        <v>109</v>
      </c>
      <c r="AA17" s="9">
        <f>(X17/Y4)*100</f>
        <v>4.287190083</v>
      </c>
    </row>
    <row r="18">
      <c r="A18" s="1" t="s">
        <v>110</v>
      </c>
      <c r="B18" s="9">
        <v>3.0</v>
      </c>
      <c r="C18" s="1"/>
      <c r="D18" s="1"/>
      <c r="E18" s="1"/>
      <c r="F18" s="1"/>
      <c r="G18" s="1" t="s">
        <v>111</v>
      </c>
      <c r="H18" s="9">
        <v>2.0</v>
      </c>
      <c r="I18" s="1"/>
      <c r="J18" s="1"/>
      <c r="K18" s="1"/>
      <c r="L18" s="1"/>
      <c r="M18" s="1" t="s">
        <v>112</v>
      </c>
      <c r="N18" s="9">
        <v>2.0</v>
      </c>
      <c r="O18" s="35" t="s">
        <v>113</v>
      </c>
      <c r="P18" s="36">
        <v>7.0</v>
      </c>
      <c r="Q18" s="1" t="s">
        <v>114</v>
      </c>
      <c r="R18" s="9">
        <v>4.0</v>
      </c>
      <c r="S18" s="1"/>
      <c r="T18" s="1"/>
      <c r="U18" s="1" t="s">
        <v>115</v>
      </c>
      <c r="V18" s="9">
        <v>4.0</v>
      </c>
      <c r="W18" s="1" t="s">
        <v>115</v>
      </c>
      <c r="X18" s="9">
        <f t="shared" si="1"/>
        <v>22</v>
      </c>
      <c r="Y18" s="1"/>
      <c r="Z18" s="1" t="s">
        <v>115</v>
      </c>
      <c r="AA18" s="9">
        <f>(X18/Y4)*100</f>
        <v>1.136363636</v>
      </c>
    </row>
    <row r="19">
      <c r="A19" s="1" t="s">
        <v>116</v>
      </c>
      <c r="B19" s="9">
        <v>4.0</v>
      </c>
      <c r="C19" s="35" t="s">
        <v>116</v>
      </c>
      <c r="D19" s="36">
        <v>5.0</v>
      </c>
      <c r="E19" s="1"/>
      <c r="F19" s="1"/>
      <c r="G19" s="35" t="s">
        <v>117</v>
      </c>
      <c r="H19" s="36">
        <v>5.0</v>
      </c>
      <c r="I19" s="1" t="s">
        <v>118</v>
      </c>
      <c r="J19" s="9">
        <v>1.0</v>
      </c>
      <c r="K19" s="1"/>
      <c r="L19" s="1"/>
      <c r="M19" s="1" t="s">
        <v>117</v>
      </c>
      <c r="N19" s="9">
        <v>1.0</v>
      </c>
      <c r="O19" s="1" t="s">
        <v>119</v>
      </c>
      <c r="P19" s="9">
        <v>1.0</v>
      </c>
      <c r="Q19" s="1"/>
      <c r="R19" s="1"/>
      <c r="S19" s="1" t="s">
        <v>117</v>
      </c>
      <c r="T19" s="9">
        <v>1.0</v>
      </c>
      <c r="U19" s="1" t="s">
        <v>117</v>
      </c>
      <c r="V19" s="9">
        <v>1.0</v>
      </c>
      <c r="W19" s="1" t="s">
        <v>116</v>
      </c>
      <c r="X19" s="9">
        <f t="shared" si="1"/>
        <v>19</v>
      </c>
      <c r="Y19" s="1"/>
      <c r="Z19" s="1" t="s">
        <v>116</v>
      </c>
      <c r="AA19" s="9">
        <f>(X19/Y4)*100</f>
        <v>0.9814049587</v>
      </c>
    </row>
    <row r="20">
      <c r="A20" s="35" t="s">
        <v>120</v>
      </c>
      <c r="B20" s="36">
        <v>7.0</v>
      </c>
      <c r="C20" s="35" t="s">
        <v>121</v>
      </c>
      <c r="D20" s="36">
        <v>5.0</v>
      </c>
      <c r="E20" s="1" t="s">
        <v>121</v>
      </c>
      <c r="F20" s="9">
        <v>1.0</v>
      </c>
      <c r="G20" s="1" t="s">
        <v>121</v>
      </c>
      <c r="H20" s="9">
        <v>1.0</v>
      </c>
      <c r="I20" s="1" t="s">
        <v>121</v>
      </c>
      <c r="J20" s="9">
        <v>1.0</v>
      </c>
      <c r="K20" s="1" t="s">
        <v>121</v>
      </c>
      <c r="L20" s="9">
        <v>2.0</v>
      </c>
      <c r="M20" s="1" t="s">
        <v>122</v>
      </c>
      <c r="N20" s="9">
        <v>1.0</v>
      </c>
      <c r="O20" s="35" t="s">
        <v>121</v>
      </c>
      <c r="P20" s="36">
        <v>6.0</v>
      </c>
      <c r="Q20" s="1" t="s">
        <v>121</v>
      </c>
      <c r="R20" s="9">
        <v>2.0</v>
      </c>
      <c r="S20" s="35" t="s">
        <v>120</v>
      </c>
      <c r="T20" s="36">
        <v>6.0</v>
      </c>
      <c r="U20" s="1"/>
      <c r="V20" s="1"/>
      <c r="W20" s="1" t="s">
        <v>120</v>
      </c>
      <c r="X20" s="9">
        <f t="shared" si="1"/>
        <v>32</v>
      </c>
      <c r="Y20" s="1"/>
      <c r="Z20" s="1" t="s">
        <v>121</v>
      </c>
      <c r="AA20" s="9">
        <f>(X20/Y4)*100</f>
        <v>1.652892562</v>
      </c>
    </row>
    <row r="21">
      <c r="A21" s="35" t="s">
        <v>123</v>
      </c>
      <c r="B21" s="36">
        <v>9.0</v>
      </c>
      <c r="C21" s="35" t="s">
        <v>123</v>
      </c>
      <c r="D21" s="36">
        <v>7.0</v>
      </c>
      <c r="E21" s="1"/>
      <c r="F21" s="1"/>
      <c r="G21" s="1" t="s">
        <v>124</v>
      </c>
      <c r="H21" s="9">
        <v>1.0</v>
      </c>
      <c r="I21" s="1" t="s">
        <v>124</v>
      </c>
      <c r="J21" s="9">
        <v>1.0</v>
      </c>
      <c r="K21" s="1" t="s">
        <v>124</v>
      </c>
      <c r="L21" s="9">
        <v>2.0</v>
      </c>
      <c r="M21" s="1" t="s">
        <v>124</v>
      </c>
      <c r="N21" s="9">
        <v>2.0</v>
      </c>
      <c r="O21" s="1"/>
      <c r="P21" s="1"/>
      <c r="Q21" s="1" t="s">
        <v>125</v>
      </c>
      <c r="R21" s="9">
        <v>1.0</v>
      </c>
      <c r="S21" s="35" t="s">
        <v>126</v>
      </c>
      <c r="T21" s="36">
        <v>6.0</v>
      </c>
      <c r="U21" s="1" t="s">
        <v>124</v>
      </c>
      <c r="V21" s="9">
        <v>3.0</v>
      </c>
      <c r="W21" s="1" t="s">
        <v>126</v>
      </c>
      <c r="X21" s="9">
        <f t="shared" si="1"/>
        <v>32</v>
      </c>
      <c r="Y21" s="1"/>
      <c r="Z21" s="1" t="s">
        <v>123</v>
      </c>
      <c r="AA21" s="9">
        <f>(X21/Y4)*100</f>
        <v>1.652892562</v>
      </c>
    </row>
    <row r="22">
      <c r="A22" s="4" t="s">
        <v>127</v>
      </c>
      <c r="B22" s="34">
        <v>28.0</v>
      </c>
      <c r="C22" s="4" t="s">
        <v>128</v>
      </c>
      <c r="D22" s="34">
        <v>26.0</v>
      </c>
      <c r="E22" s="32" t="s">
        <v>129</v>
      </c>
      <c r="F22" s="33">
        <v>17.0</v>
      </c>
      <c r="G22" s="4" t="s">
        <v>130</v>
      </c>
      <c r="H22" s="34">
        <v>40.0</v>
      </c>
      <c r="I22" s="4" t="s">
        <v>131</v>
      </c>
      <c r="J22" s="34">
        <v>31.0</v>
      </c>
      <c r="K22" s="4" t="s">
        <v>132</v>
      </c>
      <c r="L22" s="34">
        <v>23.0</v>
      </c>
      <c r="M22" s="4" t="s">
        <v>133</v>
      </c>
      <c r="N22" s="34">
        <v>27.0</v>
      </c>
      <c r="O22" s="32" t="s">
        <v>134</v>
      </c>
      <c r="P22" s="33">
        <v>17.0</v>
      </c>
      <c r="Q22" s="35" t="s">
        <v>135</v>
      </c>
      <c r="R22" s="36">
        <v>9.0</v>
      </c>
      <c r="S22" s="35" t="s">
        <v>136</v>
      </c>
      <c r="T22" s="36">
        <v>5.0</v>
      </c>
      <c r="U22" s="4" t="s">
        <v>129</v>
      </c>
      <c r="V22" s="34">
        <v>23.0</v>
      </c>
      <c r="W22" s="1" t="s">
        <v>137</v>
      </c>
      <c r="X22" s="9">
        <f t="shared" si="1"/>
        <v>246</v>
      </c>
      <c r="Y22" s="1"/>
      <c r="Z22" s="1" t="s">
        <v>137</v>
      </c>
      <c r="AA22" s="9">
        <f>(X22/Y4)*100</f>
        <v>12.70661157</v>
      </c>
    </row>
    <row r="23">
      <c r="A23" s="1" t="s">
        <v>138</v>
      </c>
      <c r="B23" s="9">
        <v>3.0</v>
      </c>
      <c r="C23" s="1" t="s">
        <v>139</v>
      </c>
      <c r="D23" s="9">
        <v>3.0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35" t="s">
        <v>139</v>
      </c>
      <c r="R23" s="36">
        <v>6.0</v>
      </c>
      <c r="S23" s="1"/>
      <c r="T23" s="1"/>
      <c r="U23" s="1"/>
      <c r="V23" s="1"/>
      <c r="W23" s="1" t="s">
        <v>139</v>
      </c>
      <c r="X23" s="9">
        <f t="shared" si="1"/>
        <v>12</v>
      </c>
      <c r="Y23" s="1"/>
      <c r="Z23" s="1" t="s">
        <v>139</v>
      </c>
      <c r="AA23" s="9">
        <f>(X23/Y4)*100</f>
        <v>0.6198347107</v>
      </c>
    </row>
    <row r="24">
      <c r="A24" s="1" t="s">
        <v>140</v>
      </c>
      <c r="B24" s="9">
        <v>2.0</v>
      </c>
      <c r="C24" s="1" t="s">
        <v>140</v>
      </c>
      <c r="D24" s="9">
        <v>1.0</v>
      </c>
      <c r="E24" s="1" t="s">
        <v>140</v>
      </c>
      <c r="F24" s="9">
        <v>2.0</v>
      </c>
      <c r="G24" s="1"/>
      <c r="H24" s="1"/>
      <c r="I24" s="35" t="s">
        <v>140</v>
      </c>
      <c r="J24" s="36">
        <v>7.0</v>
      </c>
      <c r="K24" s="1" t="s">
        <v>140</v>
      </c>
      <c r="L24" s="9">
        <v>4.0</v>
      </c>
      <c r="M24" s="1" t="s">
        <v>140</v>
      </c>
      <c r="N24" s="9">
        <v>2.0</v>
      </c>
      <c r="O24" s="1"/>
      <c r="P24" s="1"/>
      <c r="Q24" s="1" t="s">
        <v>140</v>
      </c>
      <c r="R24" s="9">
        <v>1.0</v>
      </c>
      <c r="S24" s="1" t="s">
        <v>140</v>
      </c>
      <c r="T24" s="9">
        <v>4.0</v>
      </c>
      <c r="U24" s="35" t="s">
        <v>140</v>
      </c>
      <c r="V24" s="36">
        <v>9.0</v>
      </c>
      <c r="W24" s="1" t="s">
        <v>140</v>
      </c>
      <c r="X24" s="9">
        <f t="shared" si="1"/>
        <v>32</v>
      </c>
      <c r="Y24" s="1"/>
      <c r="Z24" s="1" t="s">
        <v>140</v>
      </c>
      <c r="AA24" s="9">
        <f>(X24/Y4)*100</f>
        <v>1.652892562</v>
      </c>
    </row>
    <row r="25">
      <c r="A25" s="1" t="s">
        <v>141</v>
      </c>
      <c r="B25" s="9">
        <v>4.0</v>
      </c>
      <c r="C25" s="35" t="s">
        <v>141</v>
      </c>
      <c r="D25" s="36">
        <v>9.0</v>
      </c>
      <c r="E25" s="1"/>
      <c r="F25" s="1"/>
      <c r="G25" s="35" t="s">
        <v>142</v>
      </c>
      <c r="H25" s="36">
        <v>5.0</v>
      </c>
      <c r="I25" s="1" t="s">
        <v>141</v>
      </c>
      <c r="J25" s="9">
        <v>1.0</v>
      </c>
      <c r="K25" s="1" t="s">
        <v>141</v>
      </c>
      <c r="L25" s="9">
        <v>4.0</v>
      </c>
      <c r="M25" s="1" t="s">
        <v>141</v>
      </c>
      <c r="N25" s="9">
        <v>2.0</v>
      </c>
      <c r="O25" s="1" t="s">
        <v>141</v>
      </c>
      <c r="P25" s="9">
        <v>2.0</v>
      </c>
      <c r="Q25" s="1" t="s">
        <v>141</v>
      </c>
      <c r="R25" s="9">
        <v>1.0</v>
      </c>
      <c r="S25" s="1" t="s">
        <v>143</v>
      </c>
      <c r="T25" s="9">
        <v>3.0</v>
      </c>
      <c r="U25" s="1" t="s">
        <v>141</v>
      </c>
      <c r="V25" s="9">
        <v>2.0</v>
      </c>
      <c r="W25" s="1" t="s">
        <v>143</v>
      </c>
      <c r="X25" s="9">
        <f t="shared" si="1"/>
        <v>33</v>
      </c>
      <c r="Y25" s="1"/>
      <c r="Z25" s="1" t="s">
        <v>141</v>
      </c>
      <c r="AA25" s="9">
        <f>(X25/Y4)*100</f>
        <v>1.704545455</v>
      </c>
    </row>
    <row r="26">
      <c r="A26" s="35" t="s">
        <v>144</v>
      </c>
      <c r="B26" s="36">
        <v>5.0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 t="s">
        <v>144</v>
      </c>
      <c r="N26" s="9">
        <v>1.0</v>
      </c>
      <c r="O26" s="1"/>
      <c r="P26" s="1"/>
      <c r="Q26" s="1"/>
      <c r="R26" s="1"/>
      <c r="S26" s="1" t="s">
        <v>145</v>
      </c>
      <c r="T26" s="9">
        <v>1.0</v>
      </c>
      <c r="U26" s="1"/>
      <c r="V26" s="1"/>
      <c r="W26" s="1" t="s">
        <v>146</v>
      </c>
      <c r="X26" s="9">
        <f t="shared" si="1"/>
        <v>7</v>
      </c>
      <c r="Y26" s="1"/>
      <c r="Z26" s="1" t="s">
        <v>144</v>
      </c>
      <c r="AA26" s="9">
        <f>(X26/Y4)*100</f>
        <v>0.3615702479</v>
      </c>
    </row>
    <row r="27">
      <c r="A27" s="35" t="s">
        <v>147</v>
      </c>
      <c r="B27" s="36">
        <v>6.0</v>
      </c>
      <c r="C27" s="35" t="s">
        <v>147</v>
      </c>
      <c r="D27" s="36">
        <v>6.0</v>
      </c>
      <c r="E27" s="1" t="s">
        <v>147</v>
      </c>
      <c r="F27" s="9">
        <v>2.0</v>
      </c>
      <c r="G27" s="35" t="s">
        <v>147</v>
      </c>
      <c r="H27" s="36">
        <v>6.0</v>
      </c>
      <c r="I27" s="35" t="s">
        <v>147</v>
      </c>
      <c r="J27" s="36">
        <v>5.0</v>
      </c>
      <c r="K27" s="1" t="s">
        <v>147</v>
      </c>
      <c r="L27" s="9">
        <v>1.0</v>
      </c>
      <c r="M27" s="1" t="s">
        <v>147</v>
      </c>
      <c r="N27" s="9">
        <v>1.0</v>
      </c>
      <c r="O27" s="1" t="s">
        <v>147</v>
      </c>
      <c r="P27" s="9">
        <v>2.0</v>
      </c>
      <c r="Q27" s="1" t="s">
        <v>147</v>
      </c>
      <c r="R27" s="9">
        <v>1.0</v>
      </c>
      <c r="S27" s="1" t="s">
        <v>147</v>
      </c>
      <c r="T27" s="9">
        <v>2.0</v>
      </c>
      <c r="U27" s="1" t="s">
        <v>147</v>
      </c>
      <c r="V27" s="9">
        <v>3.0</v>
      </c>
      <c r="W27" s="1" t="s">
        <v>147</v>
      </c>
      <c r="X27" s="9">
        <f t="shared" si="1"/>
        <v>35</v>
      </c>
      <c r="Y27" s="1"/>
      <c r="Z27" s="1" t="s">
        <v>147</v>
      </c>
      <c r="AA27" s="9">
        <f>(X27/Y4)*100</f>
        <v>1.80785124</v>
      </c>
    </row>
    <row r="28">
      <c r="A28" s="35" t="s">
        <v>148</v>
      </c>
      <c r="B28" s="36">
        <v>6.0</v>
      </c>
      <c r="C28" s="32" t="s">
        <v>149</v>
      </c>
      <c r="D28" s="33">
        <v>12.0</v>
      </c>
      <c r="E28" s="1" t="s">
        <v>150</v>
      </c>
      <c r="F28" s="9">
        <v>1.0</v>
      </c>
      <c r="G28" s="1" t="s">
        <v>151</v>
      </c>
      <c r="H28" s="9">
        <v>3.0</v>
      </c>
      <c r="I28" s="35" t="s">
        <v>150</v>
      </c>
      <c r="J28" s="36">
        <v>6.0</v>
      </c>
      <c r="K28" s="1" t="s">
        <v>152</v>
      </c>
      <c r="L28" s="9">
        <v>4.0</v>
      </c>
      <c r="M28" s="1"/>
      <c r="N28" s="1"/>
      <c r="O28" s="35" t="s">
        <v>150</v>
      </c>
      <c r="P28" s="36">
        <v>7.0</v>
      </c>
      <c r="Q28" s="1" t="s">
        <v>150</v>
      </c>
      <c r="R28" s="9">
        <v>3.0</v>
      </c>
      <c r="S28" s="1"/>
      <c r="T28" s="1"/>
      <c r="U28" s="1" t="s">
        <v>150</v>
      </c>
      <c r="V28" s="9">
        <v>1.0</v>
      </c>
      <c r="W28" s="1" t="s">
        <v>149</v>
      </c>
      <c r="X28" s="9">
        <f t="shared" si="1"/>
        <v>43</v>
      </c>
      <c r="Y28" s="1"/>
      <c r="Z28" s="1" t="s">
        <v>149</v>
      </c>
      <c r="AA28" s="9">
        <f>(X28/Y4)*100</f>
        <v>2.22107438</v>
      </c>
    </row>
    <row r="29">
      <c r="A29" s="1" t="s">
        <v>153</v>
      </c>
      <c r="B29" s="9">
        <v>2.0</v>
      </c>
      <c r="C29" s="35" t="s">
        <v>153</v>
      </c>
      <c r="D29" s="36">
        <v>7.0</v>
      </c>
      <c r="E29" s="32" t="s">
        <v>153</v>
      </c>
      <c r="F29" s="33">
        <v>14.0</v>
      </c>
      <c r="G29" s="35" t="s">
        <v>153</v>
      </c>
      <c r="H29" s="36">
        <v>8.0</v>
      </c>
      <c r="I29" s="35" t="s">
        <v>153</v>
      </c>
      <c r="J29" s="36">
        <v>7.0</v>
      </c>
      <c r="K29" s="35" t="s">
        <v>153</v>
      </c>
      <c r="L29" s="36">
        <v>6.0</v>
      </c>
      <c r="M29" s="35" t="s">
        <v>153</v>
      </c>
      <c r="N29" s="36">
        <v>9.0</v>
      </c>
      <c r="O29" s="35" t="s">
        <v>153</v>
      </c>
      <c r="P29" s="36">
        <v>9.0</v>
      </c>
      <c r="Q29" s="35" t="s">
        <v>153</v>
      </c>
      <c r="R29" s="36">
        <v>8.0</v>
      </c>
      <c r="S29" s="1" t="s">
        <v>153</v>
      </c>
      <c r="T29" s="9">
        <v>3.0</v>
      </c>
      <c r="U29" s="35" t="s">
        <v>153</v>
      </c>
      <c r="V29" s="36">
        <v>10.0</v>
      </c>
      <c r="W29" s="1" t="s">
        <v>153</v>
      </c>
      <c r="X29" s="9">
        <f t="shared" si="1"/>
        <v>83</v>
      </c>
      <c r="Y29" s="1"/>
      <c r="Z29" s="1" t="s">
        <v>153</v>
      </c>
      <c r="AA29" s="9">
        <f>(X29/Y4)*100</f>
        <v>4.287190083</v>
      </c>
    </row>
    <row r="30">
      <c r="A30" s="1" t="s">
        <v>154</v>
      </c>
      <c r="B30" s="9">
        <v>1.0</v>
      </c>
      <c r="C30" s="1" t="s">
        <v>155</v>
      </c>
      <c r="D30" s="9">
        <v>1.0</v>
      </c>
      <c r="E30" s="1" t="s">
        <v>156</v>
      </c>
      <c r="F30" s="9">
        <v>2.0</v>
      </c>
      <c r="G30" s="1"/>
      <c r="H30" s="1"/>
      <c r="I30" s="1" t="s">
        <v>157</v>
      </c>
      <c r="J30" s="9">
        <v>3.0</v>
      </c>
      <c r="K30" s="1" t="s">
        <v>157</v>
      </c>
      <c r="L30" s="9">
        <v>3.0</v>
      </c>
      <c r="M30" s="1" t="s">
        <v>154</v>
      </c>
      <c r="N30" s="9">
        <v>1.0</v>
      </c>
      <c r="O30" s="1" t="s">
        <v>154</v>
      </c>
      <c r="P30" s="9">
        <v>1.0</v>
      </c>
      <c r="Q30" s="1"/>
      <c r="R30" s="1"/>
      <c r="S30" s="1" t="s">
        <v>155</v>
      </c>
      <c r="T30" s="9">
        <v>1.0</v>
      </c>
      <c r="U30" s="1" t="s">
        <v>155</v>
      </c>
      <c r="V30" s="9">
        <v>1.0</v>
      </c>
      <c r="W30" s="1" t="s">
        <v>155</v>
      </c>
      <c r="X30" s="9">
        <f t="shared" si="1"/>
        <v>14</v>
      </c>
      <c r="Y30" s="1"/>
      <c r="Z30" s="1" t="s">
        <v>155</v>
      </c>
      <c r="AA30" s="9">
        <f>(X30/Y4)*100</f>
        <v>0.7231404959</v>
      </c>
    </row>
    <row r="31">
      <c r="A31" s="1" t="s">
        <v>158</v>
      </c>
      <c r="B31" s="9">
        <v>1.0</v>
      </c>
      <c r="C31" s="1" t="s">
        <v>159</v>
      </c>
      <c r="D31" s="9">
        <v>2.0</v>
      </c>
      <c r="E31" s="1" t="s">
        <v>160</v>
      </c>
      <c r="F31" s="9">
        <v>3.0</v>
      </c>
      <c r="G31" s="1"/>
      <c r="H31" s="1"/>
      <c r="I31" s="1" t="s">
        <v>158</v>
      </c>
      <c r="J31" s="9">
        <v>1.0</v>
      </c>
      <c r="K31" s="1" t="s">
        <v>161</v>
      </c>
      <c r="L31" s="9">
        <v>1.0</v>
      </c>
      <c r="M31" s="1"/>
      <c r="N31" s="1"/>
      <c r="O31" s="1" t="s">
        <v>158</v>
      </c>
      <c r="P31" s="9">
        <v>1.0</v>
      </c>
      <c r="Q31" s="1"/>
      <c r="R31" s="1"/>
      <c r="S31" s="1"/>
      <c r="T31" s="1"/>
      <c r="U31" s="1" t="s">
        <v>158</v>
      </c>
      <c r="V31" s="9">
        <v>2.0</v>
      </c>
      <c r="W31" s="1" t="s">
        <v>159</v>
      </c>
      <c r="X31" s="9">
        <f t="shared" si="1"/>
        <v>11</v>
      </c>
      <c r="Y31" s="1"/>
      <c r="Z31" s="1" t="s">
        <v>159</v>
      </c>
      <c r="AA31" s="9">
        <f>(X31/Y4)*100</f>
        <v>0.5681818182</v>
      </c>
    </row>
    <row r="32">
      <c r="A32" s="32" t="s">
        <v>162</v>
      </c>
      <c r="B32" s="33">
        <v>17.0</v>
      </c>
      <c r="C32" s="1" t="s">
        <v>163</v>
      </c>
      <c r="D32" s="9">
        <v>2.0</v>
      </c>
      <c r="E32" s="1" t="s">
        <v>162</v>
      </c>
      <c r="F32" s="9">
        <v>2.0</v>
      </c>
      <c r="G32" s="35" t="s">
        <v>162</v>
      </c>
      <c r="H32" s="36">
        <v>5.0</v>
      </c>
      <c r="I32" s="35" t="s">
        <v>163</v>
      </c>
      <c r="J32" s="36">
        <v>5.0</v>
      </c>
      <c r="K32" s="1" t="s">
        <v>163</v>
      </c>
      <c r="L32" s="9">
        <v>2.0</v>
      </c>
      <c r="M32" s="35" t="s">
        <v>162</v>
      </c>
      <c r="N32" s="36">
        <v>6.0</v>
      </c>
      <c r="O32" s="35" t="s">
        <v>163</v>
      </c>
      <c r="P32" s="36">
        <v>5.0</v>
      </c>
      <c r="Q32" s="1" t="s">
        <v>163</v>
      </c>
      <c r="R32" s="9">
        <v>1.0</v>
      </c>
      <c r="S32" s="1" t="s">
        <v>162</v>
      </c>
      <c r="T32" s="9">
        <v>4.0</v>
      </c>
      <c r="U32" s="1" t="s">
        <v>163</v>
      </c>
      <c r="V32" s="9">
        <v>2.0</v>
      </c>
      <c r="W32" s="1" t="s">
        <v>163</v>
      </c>
      <c r="X32" s="9">
        <f t="shared" si="1"/>
        <v>51</v>
      </c>
      <c r="Y32" s="1"/>
      <c r="Z32" s="1" t="s">
        <v>163</v>
      </c>
      <c r="AA32" s="9">
        <f>(X32/Y4)*100</f>
        <v>2.634297521</v>
      </c>
    </row>
    <row r="33">
      <c r="A33" s="35" t="s">
        <v>164</v>
      </c>
      <c r="B33" s="36">
        <v>5.0</v>
      </c>
      <c r="C33" s="1" t="s">
        <v>165</v>
      </c>
      <c r="D33" s="9">
        <v>1.0</v>
      </c>
      <c r="E33" s="1" t="s">
        <v>164</v>
      </c>
      <c r="F33" s="9">
        <v>4.0</v>
      </c>
      <c r="G33" s="1" t="s">
        <v>166</v>
      </c>
      <c r="H33" s="9">
        <v>3.0</v>
      </c>
      <c r="I33" s="32" t="s">
        <v>165</v>
      </c>
      <c r="J33" s="33">
        <v>14.0</v>
      </c>
      <c r="K33" s="1" t="s">
        <v>167</v>
      </c>
      <c r="L33" s="9">
        <v>1.0</v>
      </c>
      <c r="M33" s="35" t="s">
        <v>165</v>
      </c>
      <c r="N33" s="36">
        <v>7.0</v>
      </c>
      <c r="O33" s="1" t="s">
        <v>164</v>
      </c>
      <c r="P33" s="9">
        <v>4.0</v>
      </c>
      <c r="Q33" s="1" t="s">
        <v>165</v>
      </c>
      <c r="R33" s="9">
        <v>1.0</v>
      </c>
      <c r="S33" s="1" t="s">
        <v>165</v>
      </c>
      <c r="T33" s="9">
        <v>1.0</v>
      </c>
      <c r="U33" s="35" t="s">
        <v>164</v>
      </c>
      <c r="V33" s="36">
        <v>6.0</v>
      </c>
      <c r="W33" s="1" t="s">
        <v>164</v>
      </c>
      <c r="X33" s="9">
        <f t="shared" si="1"/>
        <v>47</v>
      </c>
      <c r="Y33" s="1"/>
      <c r="Z33" s="1" t="s">
        <v>164</v>
      </c>
      <c r="AA33" s="9">
        <f>(X33/Y4)*100</f>
        <v>2.42768595</v>
      </c>
    </row>
    <row r="34">
      <c r="A34" s="32" t="s">
        <v>168</v>
      </c>
      <c r="B34" s="33">
        <v>12.0</v>
      </c>
      <c r="C34" s="4" t="s">
        <v>169</v>
      </c>
      <c r="D34" s="34">
        <v>24.0</v>
      </c>
      <c r="E34" s="1" t="s">
        <v>168</v>
      </c>
      <c r="F34" s="9">
        <v>2.0</v>
      </c>
      <c r="G34" s="1" t="s">
        <v>169</v>
      </c>
      <c r="H34" s="9">
        <v>4.0</v>
      </c>
      <c r="I34" s="35" t="s">
        <v>170</v>
      </c>
      <c r="J34" s="36">
        <v>9.0</v>
      </c>
      <c r="K34" s="1" t="s">
        <v>171</v>
      </c>
      <c r="L34" s="9">
        <v>3.0</v>
      </c>
      <c r="M34" s="1"/>
      <c r="N34" s="1"/>
      <c r="O34" s="35" t="s">
        <v>168</v>
      </c>
      <c r="P34" s="36">
        <v>6.0</v>
      </c>
      <c r="Q34" s="1" t="s">
        <v>169</v>
      </c>
      <c r="R34" s="9">
        <v>3.0</v>
      </c>
      <c r="S34" s="1" t="s">
        <v>168</v>
      </c>
      <c r="T34" s="9">
        <v>1.0</v>
      </c>
      <c r="U34" s="1" t="s">
        <v>172</v>
      </c>
      <c r="V34" s="9">
        <v>1.0</v>
      </c>
      <c r="W34" s="1" t="s">
        <v>169</v>
      </c>
      <c r="X34" s="9">
        <f t="shared" si="1"/>
        <v>65</v>
      </c>
      <c r="Y34" s="1"/>
      <c r="Z34" s="1" t="s">
        <v>169</v>
      </c>
      <c r="AA34" s="9">
        <f>(X34/Y4)*100</f>
        <v>3.357438017</v>
      </c>
    </row>
    <row r="35">
      <c r="A35" s="35" t="s">
        <v>173</v>
      </c>
      <c r="B35" s="36">
        <v>10.0</v>
      </c>
      <c r="C35" s="32" t="s">
        <v>173</v>
      </c>
      <c r="D35" s="33">
        <v>14.0</v>
      </c>
      <c r="E35" s="32" t="s">
        <v>173</v>
      </c>
      <c r="F35" s="33">
        <v>13.0</v>
      </c>
      <c r="G35" s="35" t="s">
        <v>173</v>
      </c>
      <c r="H35" s="36">
        <v>7.0</v>
      </c>
      <c r="I35" s="32" t="s">
        <v>173</v>
      </c>
      <c r="J35" s="33">
        <v>18.0</v>
      </c>
      <c r="K35" s="32" t="s">
        <v>173</v>
      </c>
      <c r="L35" s="33">
        <v>13.0</v>
      </c>
      <c r="M35" s="35" t="s">
        <v>174</v>
      </c>
      <c r="N35" s="36">
        <v>6.0</v>
      </c>
      <c r="O35" s="35" t="s">
        <v>173</v>
      </c>
      <c r="P35" s="36">
        <v>5.0</v>
      </c>
      <c r="Q35" s="32" t="s">
        <v>173</v>
      </c>
      <c r="R35" s="33">
        <v>15.0</v>
      </c>
      <c r="S35" s="1" t="s">
        <v>173</v>
      </c>
      <c r="T35" s="9">
        <v>4.0</v>
      </c>
      <c r="U35" s="35" t="s">
        <v>173</v>
      </c>
      <c r="V35" s="36">
        <v>6.0</v>
      </c>
      <c r="W35" s="1" t="s">
        <v>173</v>
      </c>
      <c r="X35" s="9">
        <f t="shared" si="1"/>
        <v>111</v>
      </c>
      <c r="Y35" s="1"/>
      <c r="Z35" s="1" t="s">
        <v>173</v>
      </c>
      <c r="AA35" s="9">
        <f>(X35/Y4)*100</f>
        <v>5.733471074</v>
      </c>
    </row>
    <row r="36">
      <c r="A36" s="35" t="s">
        <v>175</v>
      </c>
      <c r="B36" s="36">
        <v>6.0</v>
      </c>
      <c r="C36" s="1" t="s">
        <v>176</v>
      </c>
      <c r="D36" s="9">
        <v>1.0</v>
      </c>
      <c r="E36" s="1"/>
      <c r="F36" s="1"/>
      <c r="G36" s="35" t="s">
        <v>177</v>
      </c>
      <c r="H36" s="36">
        <v>5.0</v>
      </c>
      <c r="I36" s="1"/>
      <c r="J36" s="1"/>
      <c r="K36" s="1" t="s">
        <v>176</v>
      </c>
      <c r="L36" s="9">
        <v>1.0</v>
      </c>
      <c r="M36" s="1" t="s">
        <v>178</v>
      </c>
      <c r="N36" s="9">
        <v>4.0</v>
      </c>
      <c r="O36" s="1"/>
      <c r="P36" s="1"/>
      <c r="Q36" s="1"/>
      <c r="R36" s="1"/>
      <c r="S36" s="1"/>
      <c r="T36" s="1"/>
      <c r="U36" s="1" t="s">
        <v>179</v>
      </c>
      <c r="V36" s="9">
        <v>2.0</v>
      </c>
      <c r="W36" s="1" t="s">
        <v>176</v>
      </c>
      <c r="X36" s="9">
        <f t="shared" si="1"/>
        <v>19</v>
      </c>
      <c r="Y36" s="1"/>
      <c r="Z36" s="1" t="s">
        <v>176</v>
      </c>
      <c r="AA36" s="9">
        <f>(X36/Y4)*100</f>
        <v>0.9814049587</v>
      </c>
    </row>
    <row r="37">
      <c r="A37" s="35" t="s">
        <v>180</v>
      </c>
      <c r="B37" s="36">
        <v>5.0</v>
      </c>
      <c r="C37" s="1"/>
      <c r="D37" s="1"/>
      <c r="E37" s="1"/>
      <c r="F37" s="1"/>
      <c r="G37" s="35" t="s">
        <v>181</v>
      </c>
      <c r="H37" s="36">
        <v>8.0</v>
      </c>
      <c r="I37" s="1"/>
      <c r="J37" s="1"/>
      <c r="K37" s="1" t="s">
        <v>180</v>
      </c>
      <c r="L37" s="9">
        <v>2.0</v>
      </c>
      <c r="M37" s="1" t="s">
        <v>182</v>
      </c>
      <c r="N37" s="9">
        <v>1.0</v>
      </c>
      <c r="O37" s="1" t="s">
        <v>180</v>
      </c>
      <c r="P37" s="9">
        <v>2.0</v>
      </c>
      <c r="Q37" s="1" t="s">
        <v>183</v>
      </c>
      <c r="R37" s="9">
        <v>3.0</v>
      </c>
      <c r="S37" s="1"/>
      <c r="T37" s="1"/>
      <c r="U37" s="1"/>
      <c r="V37" s="1"/>
      <c r="W37" s="1" t="s">
        <v>180</v>
      </c>
      <c r="X37" s="9">
        <f t="shared" si="1"/>
        <v>21</v>
      </c>
      <c r="Y37" s="1"/>
      <c r="Z37" s="1" t="s">
        <v>180</v>
      </c>
      <c r="AA37" s="9">
        <f>(X37/Y4)*100</f>
        <v>1.084710744</v>
      </c>
    </row>
    <row r="38">
      <c r="A38" s="35" t="s">
        <v>184</v>
      </c>
      <c r="B38" s="36">
        <v>5.0</v>
      </c>
      <c r="C38" s="35" t="s">
        <v>185</v>
      </c>
      <c r="D38" s="36">
        <v>5.0</v>
      </c>
      <c r="E38" s="35" t="s">
        <v>184</v>
      </c>
      <c r="F38" s="36">
        <v>5.0</v>
      </c>
      <c r="G38" s="32" t="s">
        <v>186</v>
      </c>
      <c r="H38" s="33">
        <v>13.0</v>
      </c>
      <c r="I38" s="32" t="s">
        <v>184</v>
      </c>
      <c r="J38" s="33">
        <v>13.0</v>
      </c>
      <c r="K38" s="1" t="s">
        <v>187</v>
      </c>
      <c r="L38" s="9">
        <v>3.0</v>
      </c>
      <c r="M38" s="35" t="s">
        <v>185</v>
      </c>
      <c r="N38" s="36">
        <v>6.0</v>
      </c>
      <c r="O38" s="1" t="s">
        <v>185</v>
      </c>
      <c r="P38" s="9">
        <v>4.0</v>
      </c>
      <c r="Q38" s="35" t="s">
        <v>184</v>
      </c>
      <c r="R38" s="36">
        <v>8.0</v>
      </c>
      <c r="S38" s="35" t="s">
        <v>188</v>
      </c>
      <c r="T38" s="36">
        <v>5.0</v>
      </c>
      <c r="U38" s="1" t="s">
        <v>188</v>
      </c>
      <c r="V38" s="9">
        <v>1.0</v>
      </c>
      <c r="W38" s="1" t="s">
        <v>184</v>
      </c>
      <c r="X38" s="9">
        <f t="shared" si="1"/>
        <v>68</v>
      </c>
      <c r="Y38" s="1"/>
      <c r="Z38" s="1" t="s">
        <v>184</v>
      </c>
      <c r="AA38" s="9">
        <f>(X38/Y4)*100</f>
        <v>3.512396694</v>
      </c>
    </row>
    <row r="39">
      <c r="A39" s="32" t="s">
        <v>189</v>
      </c>
      <c r="B39" s="33">
        <v>17.0</v>
      </c>
      <c r="C39" s="32" t="s">
        <v>189</v>
      </c>
      <c r="D39" s="33">
        <v>13.0</v>
      </c>
      <c r="E39" s="35" t="s">
        <v>189</v>
      </c>
      <c r="F39" s="36">
        <v>9.0</v>
      </c>
      <c r="G39" s="32" t="s">
        <v>189</v>
      </c>
      <c r="H39" s="33">
        <v>15.0</v>
      </c>
      <c r="I39" s="35" t="s">
        <v>189</v>
      </c>
      <c r="J39" s="36">
        <v>8.0</v>
      </c>
      <c r="K39" s="1" t="s">
        <v>189</v>
      </c>
      <c r="L39" s="9">
        <v>4.0</v>
      </c>
      <c r="M39" s="35" t="s">
        <v>189</v>
      </c>
      <c r="N39" s="36">
        <v>5.0</v>
      </c>
      <c r="O39" s="1" t="s">
        <v>189</v>
      </c>
      <c r="P39" s="9">
        <v>4.0</v>
      </c>
      <c r="Q39" s="35" t="s">
        <v>189</v>
      </c>
      <c r="R39" s="36">
        <v>5.0</v>
      </c>
      <c r="S39" s="1"/>
      <c r="T39" s="1"/>
      <c r="U39" s="35" t="s">
        <v>189</v>
      </c>
      <c r="V39" s="36">
        <v>7.0</v>
      </c>
      <c r="W39" s="1" t="s">
        <v>189</v>
      </c>
      <c r="X39" s="9">
        <f t="shared" si="1"/>
        <v>87</v>
      </c>
      <c r="Y39" s="1"/>
      <c r="Z39" s="1" t="s">
        <v>189</v>
      </c>
      <c r="AA39" s="9">
        <f>(X39/Y4)*100</f>
        <v>4.493801653</v>
      </c>
    </row>
    <row r="40">
      <c r="A40" s="1"/>
      <c r="B40" s="1"/>
      <c r="C40" s="1"/>
      <c r="D40" s="1"/>
      <c r="E40" s="1"/>
      <c r="F40" s="1"/>
      <c r="G40" s="1"/>
      <c r="H40" s="1"/>
      <c r="I40" s="4" t="s">
        <v>190</v>
      </c>
      <c r="J40" s="34">
        <v>26.0</v>
      </c>
      <c r="K40" s="1" t="s">
        <v>191</v>
      </c>
      <c r="L40" s="9">
        <v>1.0</v>
      </c>
      <c r="M40" s="1"/>
      <c r="N40" s="1"/>
      <c r="O40" s="35" t="s">
        <v>190</v>
      </c>
      <c r="P40" s="36">
        <v>7.0</v>
      </c>
      <c r="Q40" s="1" t="s">
        <v>191</v>
      </c>
      <c r="R40" s="9">
        <v>4.0</v>
      </c>
      <c r="S40" s="1"/>
      <c r="T40" s="1"/>
      <c r="U40" s="1"/>
      <c r="V40" s="1"/>
      <c r="W40" s="1" t="s">
        <v>190</v>
      </c>
      <c r="X40" s="9">
        <f t="shared" si="1"/>
        <v>38</v>
      </c>
      <c r="Y40" s="1"/>
      <c r="Z40" s="1" t="s">
        <v>190</v>
      </c>
      <c r="AA40" s="9">
        <f>(X40/Y4)*100</f>
        <v>1.962809917</v>
      </c>
    </row>
    <row r="41">
      <c r="A41" s="1"/>
      <c r="B41" s="1"/>
      <c r="C41" s="1"/>
      <c r="D41" s="1"/>
      <c r="E41" s="1" t="s">
        <v>192</v>
      </c>
      <c r="F41" s="9">
        <v>2.0</v>
      </c>
      <c r="G41" s="1" t="s">
        <v>193</v>
      </c>
      <c r="H41" s="9">
        <v>2.0</v>
      </c>
      <c r="I41" s="1" t="s">
        <v>194</v>
      </c>
      <c r="J41" s="9">
        <v>2.0</v>
      </c>
      <c r="K41" s="1" t="s">
        <v>193</v>
      </c>
      <c r="L41" s="9">
        <v>3.0</v>
      </c>
      <c r="M41" s="1" t="s">
        <v>193</v>
      </c>
      <c r="N41" s="9">
        <v>2.0</v>
      </c>
      <c r="O41" s="1" t="s">
        <v>193</v>
      </c>
      <c r="P41" s="9">
        <v>1.0</v>
      </c>
      <c r="Q41" s="1"/>
      <c r="R41" s="1"/>
      <c r="S41" s="1"/>
      <c r="T41" s="1"/>
      <c r="U41" s="1" t="s">
        <v>195</v>
      </c>
      <c r="V41" s="9">
        <v>1.0</v>
      </c>
      <c r="W41" s="1" t="s">
        <v>196</v>
      </c>
      <c r="X41" s="9">
        <f t="shared" si="1"/>
        <v>13</v>
      </c>
      <c r="Y41" s="1"/>
      <c r="Z41" s="1" t="s">
        <v>196</v>
      </c>
      <c r="AA41" s="9">
        <f>(X41/Y4)*100</f>
        <v>0.6714876033</v>
      </c>
    </row>
    <row r="42">
      <c r="A42" s="35" t="s">
        <v>197</v>
      </c>
      <c r="B42" s="36">
        <v>10.0</v>
      </c>
      <c r="C42" s="35" t="s">
        <v>198</v>
      </c>
      <c r="D42" s="36">
        <v>7.0</v>
      </c>
      <c r="E42" s="1" t="s">
        <v>197</v>
      </c>
      <c r="F42" s="9">
        <v>2.0</v>
      </c>
      <c r="G42" s="1" t="s">
        <v>197</v>
      </c>
      <c r="H42" s="9">
        <v>4.0</v>
      </c>
      <c r="I42" s="35" t="s">
        <v>197</v>
      </c>
      <c r="J42" s="36">
        <v>5.0</v>
      </c>
      <c r="K42" s="1" t="s">
        <v>197</v>
      </c>
      <c r="L42" s="9">
        <v>1.0</v>
      </c>
      <c r="M42" s="35" t="s">
        <v>199</v>
      </c>
      <c r="N42" s="36">
        <v>7.0</v>
      </c>
      <c r="O42" s="32" t="s">
        <v>197</v>
      </c>
      <c r="P42" s="33">
        <v>13.0</v>
      </c>
      <c r="Q42" s="1" t="s">
        <v>197</v>
      </c>
      <c r="R42" s="9">
        <v>2.0</v>
      </c>
      <c r="S42" s="1" t="s">
        <v>199</v>
      </c>
      <c r="T42" s="9">
        <v>2.0</v>
      </c>
      <c r="U42" s="35" t="s">
        <v>199</v>
      </c>
      <c r="V42" s="36">
        <v>5.0</v>
      </c>
      <c r="W42" s="1" t="s">
        <v>199</v>
      </c>
      <c r="X42" s="9">
        <f t="shared" si="1"/>
        <v>58</v>
      </c>
      <c r="Y42" s="1"/>
      <c r="Z42" s="1" t="s">
        <v>199</v>
      </c>
      <c r="AA42" s="9">
        <f>(X42/Y4)*100</f>
        <v>2.995867769</v>
      </c>
    </row>
    <row r="43">
      <c r="A43" s="4" t="s">
        <v>200</v>
      </c>
      <c r="B43" s="34">
        <v>57.0</v>
      </c>
      <c r="C43" s="4" t="s">
        <v>201</v>
      </c>
      <c r="D43" s="34">
        <v>51.0</v>
      </c>
      <c r="E43" s="4" t="s">
        <v>202</v>
      </c>
      <c r="F43" s="34">
        <v>40.0</v>
      </c>
      <c r="G43" s="37" t="s">
        <v>203</v>
      </c>
      <c r="H43" s="9">
        <v>4.0</v>
      </c>
      <c r="I43" s="4" t="s">
        <v>204</v>
      </c>
      <c r="J43" s="34">
        <v>38.0</v>
      </c>
      <c r="K43" s="35" t="s">
        <v>205</v>
      </c>
      <c r="L43" s="36">
        <v>10.0</v>
      </c>
      <c r="M43" s="4" t="s">
        <v>206</v>
      </c>
      <c r="N43" s="34">
        <v>44.0</v>
      </c>
      <c r="O43" s="35" t="s">
        <v>207</v>
      </c>
      <c r="P43" s="36">
        <v>8.0</v>
      </c>
      <c r="Q43" s="32" t="s">
        <v>208</v>
      </c>
      <c r="R43" s="33">
        <v>20.0</v>
      </c>
      <c r="S43" s="4" t="s">
        <v>209</v>
      </c>
      <c r="T43" s="34">
        <v>25.0</v>
      </c>
      <c r="U43" s="32" t="s">
        <v>210</v>
      </c>
      <c r="V43" s="33">
        <v>19.0</v>
      </c>
      <c r="W43" s="1" t="s">
        <v>211</v>
      </c>
      <c r="X43" s="9">
        <f t="shared" si="1"/>
        <v>316</v>
      </c>
      <c r="Y43" s="1"/>
      <c r="Z43" s="1" t="s">
        <v>211</v>
      </c>
      <c r="AA43" s="9">
        <f>(X43/Y4)*100</f>
        <v>16.32231405</v>
      </c>
    </row>
  </sheetData>
  <mergeCells count="17"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Z3:AA3"/>
    <mergeCell ref="A1:B1"/>
    <mergeCell ref="C1:D1"/>
    <mergeCell ref="E1:F1"/>
    <mergeCell ref="A2:V2"/>
    <mergeCell ref="A3:B3"/>
    <mergeCell ref="C3:D3"/>
    <mergeCell ref="E3:F3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2" max="12" width="14.88"/>
    <col customWidth="1" min="13" max="13" width="15.0"/>
  </cols>
  <sheetData>
    <row r="1">
      <c r="A1" s="11" t="s">
        <v>10</v>
      </c>
      <c r="C1" s="11" t="s">
        <v>12</v>
      </c>
      <c r="E1" s="11" t="s">
        <v>15</v>
      </c>
      <c r="G1" s="11" t="s">
        <v>16</v>
      </c>
      <c r="I1" s="14"/>
      <c r="J1" s="14"/>
      <c r="K1" s="14"/>
      <c r="L1" s="14"/>
      <c r="M1" s="14"/>
    </row>
    <row r="2">
      <c r="A2" s="12" t="s">
        <v>52</v>
      </c>
      <c r="B2" s="12" t="s">
        <v>53</v>
      </c>
      <c r="C2" s="12" t="s">
        <v>52</v>
      </c>
      <c r="D2" s="12" t="s">
        <v>53</v>
      </c>
      <c r="E2" s="12" t="s">
        <v>52</v>
      </c>
      <c r="F2" s="12" t="s">
        <v>53</v>
      </c>
      <c r="G2" s="12" t="s">
        <v>52</v>
      </c>
      <c r="H2" s="12" t="s">
        <v>53</v>
      </c>
      <c r="I2" s="14"/>
      <c r="J2" s="14"/>
      <c r="K2" s="14"/>
      <c r="L2" s="14"/>
    </row>
    <row r="3">
      <c r="A3" s="32" t="s">
        <v>54</v>
      </c>
      <c r="B3" s="33">
        <v>17.0</v>
      </c>
      <c r="C3" s="4" t="s">
        <v>54</v>
      </c>
      <c r="D3" s="34">
        <v>26.0</v>
      </c>
      <c r="E3" s="1" t="s">
        <v>55</v>
      </c>
      <c r="F3" s="9">
        <v>1.0</v>
      </c>
      <c r="G3" s="32" t="s">
        <v>54</v>
      </c>
      <c r="H3" s="33">
        <v>12.0</v>
      </c>
      <c r="I3" s="1"/>
      <c r="K3" s="1"/>
    </row>
    <row r="4">
      <c r="A4" s="1" t="s">
        <v>56</v>
      </c>
      <c r="B4" s="9">
        <v>1.0</v>
      </c>
      <c r="C4" s="35" t="s">
        <v>57</v>
      </c>
      <c r="D4" s="36">
        <v>6.0</v>
      </c>
      <c r="E4" s="1"/>
      <c r="F4" s="1"/>
      <c r="G4" s="1" t="s">
        <v>58</v>
      </c>
      <c r="H4" s="9">
        <v>1.0</v>
      </c>
      <c r="I4" s="1"/>
      <c r="K4" s="1"/>
    </row>
    <row r="5">
      <c r="A5" s="1" t="s">
        <v>61</v>
      </c>
      <c r="B5" s="9">
        <v>1.0</v>
      </c>
      <c r="C5" s="1" t="s">
        <v>61</v>
      </c>
      <c r="D5" s="9">
        <v>1.0</v>
      </c>
      <c r="E5" s="1" t="s">
        <v>62</v>
      </c>
      <c r="F5" s="9">
        <v>3.0</v>
      </c>
      <c r="G5" s="1"/>
      <c r="H5" s="1"/>
      <c r="I5" s="1"/>
      <c r="K5" s="1"/>
    </row>
    <row r="6">
      <c r="A6" s="35" t="s">
        <v>64</v>
      </c>
      <c r="B6" s="36">
        <v>9.0</v>
      </c>
      <c r="C6" s="32" t="s">
        <v>65</v>
      </c>
      <c r="D6" s="33">
        <v>30.0</v>
      </c>
      <c r="E6" s="35" t="s">
        <v>66</v>
      </c>
      <c r="F6" s="36">
        <v>7.0</v>
      </c>
      <c r="G6" s="1" t="s">
        <v>67</v>
      </c>
      <c r="H6" s="9">
        <v>1.0</v>
      </c>
      <c r="I6" s="1"/>
      <c r="K6" s="1"/>
    </row>
    <row r="7">
      <c r="A7" s="1" t="s">
        <v>75</v>
      </c>
      <c r="B7" s="9">
        <v>1.0</v>
      </c>
      <c r="C7" s="1"/>
      <c r="D7" s="1"/>
      <c r="E7" s="1" t="s">
        <v>76</v>
      </c>
      <c r="F7" s="9">
        <v>1.0</v>
      </c>
      <c r="G7" s="1"/>
      <c r="H7" s="1"/>
      <c r="I7" s="1"/>
      <c r="K7" s="1"/>
    </row>
    <row r="8">
      <c r="A8" s="1" t="s">
        <v>79</v>
      </c>
      <c r="B8" s="9">
        <v>4.0</v>
      </c>
      <c r="C8" s="1" t="s">
        <v>79</v>
      </c>
      <c r="D8" s="9">
        <v>3.0</v>
      </c>
      <c r="E8" s="1"/>
      <c r="F8" s="1"/>
      <c r="G8" s="1"/>
      <c r="H8" s="1"/>
      <c r="I8" s="1"/>
      <c r="K8" s="1"/>
    </row>
    <row r="9">
      <c r="A9" s="1" t="s">
        <v>80</v>
      </c>
      <c r="B9" s="9">
        <v>1.0</v>
      </c>
      <c r="C9" s="1"/>
      <c r="D9" s="1"/>
      <c r="E9" s="1" t="s">
        <v>80</v>
      </c>
      <c r="F9" s="9">
        <v>1.0</v>
      </c>
      <c r="G9" s="1" t="s">
        <v>80</v>
      </c>
      <c r="H9" s="9">
        <v>1.0</v>
      </c>
      <c r="I9" s="1"/>
      <c r="K9" s="1"/>
    </row>
    <row r="10">
      <c r="A10" s="1" t="s">
        <v>83</v>
      </c>
      <c r="B10" s="9">
        <v>3.0</v>
      </c>
      <c r="C10" s="35" t="s">
        <v>83</v>
      </c>
      <c r="D10" s="36">
        <v>6.0</v>
      </c>
      <c r="E10" s="32" t="s">
        <v>83</v>
      </c>
      <c r="F10" s="33">
        <v>13.0</v>
      </c>
      <c r="G10" s="35" t="s">
        <v>84</v>
      </c>
      <c r="H10" s="36">
        <v>7.0</v>
      </c>
      <c r="I10" s="1"/>
      <c r="K10" s="1"/>
    </row>
    <row r="11">
      <c r="A11" s="1" t="s">
        <v>86</v>
      </c>
      <c r="B11" s="9">
        <v>2.0</v>
      </c>
      <c r="C11" s="1"/>
      <c r="D11" s="1"/>
      <c r="E11" s="1"/>
      <c r="F11" s="1"/>
      <c r="G11" s="1" t="s">
        <v>86</v>
      </c>
      <c r="H11" s="9">
        <v>1.0</v>
      </c>
      <c r="I11" s="1"/>
      <c r="K11" s="1"/>
    </row>
    <row r="12">
      <c r="A12" s="35" t="s">
        <v>89</v>
      </c>
      <c r="B12" s="36">
        <v>7.0</v>
      </c>
      <c r="C12" s="1" t="s">
        <v>89</v>
      </c>
      <c r="D12" s="9">
        <v>2.0</v>
      </c>
      <c r="E12" s="35" t="s">
        <v>90</v>
      </c>
      <c r="F12" s="36">
        <v>5.0</v>
      </c>
      <c r="G12" s="1" t="s">
        <v>90</v>
      </c>
      <c r="H12" s="9">
        <v>1.0</v>
      </c>
      <c r="I12" s="1"/>
      <c r="K12" s="1"/>
    </row>
    <row r="13">
      <c r="A13" s="1" t="s">
        <v>92</v>
      </c>
      <c r="B13" s="9">
        <v>3.0</v>
      </c>
      <c r="C13" s="1" t="s">
        <v>93</v>
      </c>
      <c r="D13" s="9">
        <v>3.0</v>
      </c>
      <c r="E13" s="1"/>
      <c r="F13" s="1"/>
      <c r="G13" s="1"/>
      <c r="H13" s="1"/>
      <c r="I13" s="1"/>
      <c r="K13" s="1"/>
    </row>
    <row r="14">
      <c r="A14" s="1" t="s">
        <v>97</v>
      </c>
      <c r="B14" s="9">
        <v>1.0</v>
      </c>
      <c r="C14" s="35" t="s">
        <v>98</v>
      </c>
      <c r="D14" s="36">
        <v>9.0</v>
      </c>
      <c r="E14" s="1"/>
      <c r="F14" s="1"/>
      <c r="G14" s="1" t="s">
        <v>97</v>
      </c>
      <c r="H14" s="9">
        <v>2.0</v>
      </c>
      <c r="I14" s="1"/>
      <c r="K14" s="1"/>
    </row>
    <row r="15">
      <c r="A15" s="32" t="s">
        <v>100</v>
      </c>
      <c r="B15" s="33">
        <v>15.0</v>
      </c>
      <c r="C15" s="32" t="s">
        <v>101</v>
      </c>
      <c r="D15" s="33">
        <v>17.0</v>
      </c>
      <c r="E15" s="35" t="s">
        <v>102</v>
      </c>
      <c r="F15" s="36">
        <v>7.0</v>
      </c>
      <c r="G15" s="1"/>
      <c r="H15" s="1"/>
      <c r="I15" s="1"/>
      <c r="K15" s="1"/>
    </row>
    <row r="16">
      <c r="A16" s="1" t="s">
        <v>110</v>
      </c>
      <c r="B16" s="9">
        <v>3.0</v>
      </c>
      <c r="C16" s="1"/>
      <c r="D16" s="1"/>
      <c r="E16" s="1"/>
      <c r="F16" s="1"/>
      <c r="G16" s="1" t="s">
        <v>111</v>
      </c>
      <c r="H16" s="9">
        <v>2.0</v>
      </c>
      <c r="I16" s="1"/>
      <c r="K16" s="1"/>
    </row>
    <row r="17">
      <c r="A17" s="1" t="s">
        <v>116</v>
      </c>
      <c r="B17" s="9">
        <v>4.0</v>
      </c>
      <c r="C17" s="35" t="s">
        <v>116</v>
      </c>
      <c r="D17" s="36">
        <v>5.0</v>
      </c>
      <c r="E17" s="1"/>
      <c r="F17" s="1"/>
      <c r="G17" s="35" t="s">
        <v>117</v>
      </c>
      <c r="H17" s="36">
        <v>5.0</v>
      </c>
      <c r="I17" s="1"/>
      <c r="K17" s="1"/>
    </row>
    <row r="18">
      <c r="A18" s="35" t="s">
        <v>120</v>
      </c>
      <c r="B18" s="36">
        <v>7.0</v>
      </c>
      <c r="C18" s="35" t="s">
        <v>121</v>
      </c>
      <c r="D18" s="36">
        <v>5.0</v>
      </c>
      <c r="E18" s="1" t="s">
        <v>121</v>
      </c>
      <c r="F18" s="9">
        <v>1.0</v>
      </c>
      <c r="G18" s="1" t="s">
        <v>121</v>
      </c>
      <c r="H18" s="9">
        <v>1.0</v>
      </c>
      <c r="I18" s="1"/>
      <c r="K18" s="1"/>
    </row>
    <row r="19">
      <c r="A19" s="35" t="s">
        <v>123</v>
      </c>
      <c r="B19" s="36">
        <v>9.0</v>
      </c>
      <c r="C19" s="35" t="s">
        <v>123</v>
      </c>
      <c r="D19" s="36">
        <v>7.0</v>
      </c>
      <c r="E19" s="1"/>
      <c r="F19" s="1"/>
      <c r="G19" s="1" t="s">
        <v>124</v>
      </c>
      <c r="H19" s="9">
        <v>1.0</v>
      </c>
      <c r="I19" s="1"/>
      <c r="K19" s="1"/>
    </row>
    <row r="20">
      <c r="A20" s="4" t="s">
        <v>127</v>
      </c>
      <c r="B20" s="34">
        <v>28.0</v>
      </c>
      <c r="C20" s="4" t="s">
        <v>128</v>
      </c>
      <c r="D20" s="34">
        <v>26.0</v>
      </c>
      <c r="E20" s="32" t="s">
        <v>129</v>
      </c>
      <c r="F20" s="33">
        <v>17.0</v>
      </c>
      <c r="G20" s="4" t="s">
        <v>130</v>
      </c>
      <c r="H20" s="34">
        <v>40.0</v>
      </c>
      <c r="I20" s="1"/>
      <c r="K20" s="1"/>
    </row>
    <row r="21">
      <c r="A21" s="1" t="s">
        <v>138</v>
      </c>
      <c r="B21" s="9">
        <v>3.0</v>
      </c>
      <c r="C21" s="1" t="s">
        <v>139</v>
      </c>
      <c r="D21" s="9">
        <v>3.0</v>
      </c>
      <c r="E21" s="1"/>
      <c r="F21" s="1"/>
      <c r="G21" s="1"/>
      <c r="H21" s="1"/>
      <c r="I21" s="1"/>
      <c r="K21" s="1"/>
    </row>
    <row r="22">
      <c r="A22" s="1" t="s">
        <v>140</v>
      </c>
      <c r="B22" s="9">
        <v>2.0</v>
      </c>
      <c r="C22" s="1" t="s">
        <v>140</v>
      </c>
      <c r="D22" s="9">
        <v>1.0</v>
      </c>
      <c r="E22" s="1" t="s">
        <v>140</v>
      </c>
      <c r="F22" s="9">
        <v>2.0</v>
      </c>
      <c r="G22" s="1"/>
      <c r="H22" s="1"/>
      <c r="I22" s="1"/>
      <c r="K22" s="1"/>
    </row>
    <row r="23">
      <c r="A23" s="1" t="s">
        <v>141</v>
      </c>
      <c r="B23" s="9">
        <v>4.0</v>
      </c>
      <c r="C23" s="35" t="s">
        <v>141</v>
      </c>
      <c r="D23" s="36">
        <v>9.0</v>
      </c>
      <c r="E23" s="1"/>
      <c r="F23" s="1"/>
      <c r="G23" s="35" t="s">
        <v>142</v>
      </c>
      <c r="H23" s="36">
        <v>5.0</v>
      </c>
      <c r="I23" s="1"/>
      <c r="K23" s="1"/>
    </row>
    <row r="24">
      <c r="A24" s="35" t="s">
        <v>144</v>
      </c>
      <c r="B24" s="36">
        <v>5.0</v>
      </c>
      <c r="C24" s="1"/>
      <c r="D24" s="1"/>
      <c r="E24" s="1"/>
      <c r="F24" s="1"/>
      <c r="G24" s="1"/>
      <c r="H24" s="1"/>
      <c r="I24" s="1"/>
      <c r="K24" s="1"/>
    </row>
    <row r="25">
      <c r="A25" s="35" t="s">
        <v>147</v>
      </c>
      <c r="B25" s="36">
        <v>6.0</v>
      </c>
      <c r="C25" s="35" t="s">
        <v>147</v>
      </c>
      <c r="D25" s="36">
        <v>6.0</v>
      </c>
      <c r="E25" s="1" t="s">
        <v>147</v>
      </c>
      <c r="F25" s="9">
        <v>2.0</v>
      </c>
      <c r="G25" s="35" t="s">
        <v>147</v>
      </c>
      <c r="H25" s="36">
        <v>6.0</v>
      </c>
      <c r="I25" s="1"/>
      <c r="K25" s="1"/>
    </row>
    <row r="26">
      <c r="A26" s="35" t="s">
        <v>148</v>
      </c>
      <c r="B26" s="36">
        <v>6.0</v>
      </c>
      <c r="C26" s="32" t="s">
        <v>149</v>
      </c>
      <c r="D26" s="33">
        <v>12.0</v>
      </c>
      <c r="E26" s="1" t="s">
        <v>150</v>
      </c>
      <c r="F26" s="9">
        <v>1.0</v>
      </c>
      <c r="G26" s="1" t="s">
        <v>151</v>
      </c>
      <c r="H26" s="9">
        <v>3.0</v>
      </c>
      <c r="I26" s="1"/>
      <c r="K26" s="1"/>
    </row>
    <row r="27">
      <c r="A27" s="1" t="s">
        <v>153</v>
      </c>
      <c r="B27" s="9">
        <v>2.0</v>
      </c>
      <c r="C27" s="35" t="s">
        <v>153</v>
      </c>
      <c r="D27" s="36">
        <v>7.0</v>
      </c>
      <c r="E27" s="32" t="s">
        <v>153</v>
      </c>
      <c r="F27" s="33">
        <v>14.0</v>
      </c>
      <c r="G27" s="35" t="s">
        <v>153</v>
      </c>
      <c r="H27" s="36">
        <v>8.0</v>
      </c>
      <c r="I27" s="1"/>
      <c r="K27" s="1"/>
    </row>
    <row r="28">
      <c r="A28" s="1" t="s">
        <v>154</v>
      </c>
      <c r="B28" s="9">
        <v>1.0</v>
      </c>
      <c r="C28" s="1" t="s">
        <v>155</v>
      </c>
      <c r="D28" s="9">
        <v>1.0</v>
      </c>
      <c r="E28" s="1" t="s">
        <v>156</v>
      </c>
      <c r="F28" s="9">
        <v>2.0</v>
      </c>
      <c r="G28" s="1"/>
      <c r="H28" s="1"/>
      <c r="I28" s="1"/>
      <c r="K28" s="1"/>
    </row>
    <row r="29">
      <c r="A29" s="1" t="s">
        <v>158</v>
      </c>
      <c r="B29" s="9">
        <v>1.0</v>
      </c>
      <c r="C29" s="1" t="s">
        <v>159</v>
      </c>
      <c r="D29" s="9">
        <v>2.0</v>
      </c>
      <c r="E29" s="1" t="s">
        <v>160</v>
      </c>
      <c r="F29" s="9">
        <v>3.0</v>
      </c>
      <c r="G29" s="1"/>
      <c r="H29" s="1"/>
      <c r="I29" s="1"/>
      <c r="K29" s="1"/>
    </row>
    <row r="30">
      <c r="A30" s="32" t="s">
        <v>162</v>
      </c>
      <c r="B30" s="33">
        <v>17.0</v>
      </c>
      <c r="C30" s="1" t="s">
        <v>163</v>
      </c>
      <c r="D30" s="9">
        <v>2.0</v>
      </c>
      <c r="E30" s="1" t="s">
        <v>162</v>
      </c>
      <c r="F30" s="9">
        <v>2.0</v>
      </c>
      <c r="G30" s="35" t="s">
        <v>162</v>
      </c>
      <c r="H30" s="36">
        <v>5.0</v>
      </c>
      <c r="I30" s="1"/>
      <c r="K30" s="1"/>
    </row>
    <row r="31">
      <c r="A31" s="35" t="s">
        <v>164</v>
      </c>
      <c r="B31" s="36">
        <v>5.0</v>
      </c>
      <c r="C31" s="1" t="s">
        <v>165</v>
      </c>
      <c r="D31" s="9">
        <v>1.0</v>
      </c>
      <c r="E31" s="1" t="s">
        <v>164</v>
      </c>
      <c r="F31" s="9">
        <v>4.0</v>
      </c>
      <c r="G31" s="1" t="s">
        <v>166</v>
      </c>
      <c r="H31" s="9">
        <v>3.0</v>
      </c>
      <c r="I31" s="1"/>
      <c r="K31" s="1"/>
    </row>
    <row r="32">
      <c r="A32" s="32" t="s">
        <v>168</v>
      </c>
      <c r="B32" s="33">
        <v>12.0</v>
      </c>
      <c r="C32" s="4" t="s">
        <v>169</v>
      </c>
      <c r="D32" s="34">
        <v>24.0</v>
      </c>
      <c r="E32" s="1" t="s">
        <v>168</v>
      </c>
      <c r="F32" s="9">
        <v>2.0</v>
      </c>
      <c r="G32" s="1" t="s">
        <v>169</v>
      </c>
      <c r="H32" s="9">
        <v>4.0</v>
      </c>
      <c r="I32" s="1"/>
      <c r="K32" s="1"/>
    </row>
    <row r="33">
      <c r="A33" s="35" t="s">
        <v>173</v>
      </c>
      <c r="B33" s="36">
        <v>10.0</v>
      </c>
      <c r="C33" s="32" t="s">
        <v>173</v>
      </c>
      <c r="D33" s="33">
        <v>14.0</v>
      </c>
      <c r="E33" s="32" t="s">
        <v>173</v>
      </c>
      <c r="F33" s="33">
        <v>13.0</v>
      </c>
      <c r="G33" s="35" t="s">
        <v>173</v>
      </c>
      <c r="H33" s="36">
        <v>7.0</v>
      </c>
      <c r="I33" s="1"/>
      <c r="K33" s="1"/>
    </row>
    <row r="34">
      <c r="A34" s="35" t="s">
        <v>175</v>
      </c>
      <c r="B34" s="36">
        <v>6.0</v>
      </c>
      <c r="C34" s="1" t="s">
        <v>176</v>
      </c>
      <c r="D34" s="9">
        <v>1.0</v>
      </c>
      <c r="E34" s="1"/>
      <c r="F34" s="1"/>
      <c r="G34" s="35" t="s">
        <v>177</v>
      </c>
      <c r="H34" s="36">
        <v>5.0</v>
      </c>
      <c r="I34" s="1"/>
      <c r="K34" s="1"/>
    </row>
    <row r="35">
      <c r="A35" s="35" t="s">
        <v>180</v>
      </c>
      <c r="B35" s="36">
        <v>5.0</v>
      </c>
      <c r="C35" s="1"/>
      <c r="D35" s="1"/>
      <c r="E35" s="1"/>
      <c r="F35" s="1"/>
      <c r="G35" s="35" t="s">
        <v>181</v>
      </c>
      <c r="H35" s="36">
        <v>8.0</v>
      </c>
      <c r="I35" s="1"/>
      <c r="K35" s="1"/>
    </row>
    <row r="36">
      <c r="A36" s="35" t="s">
        <v>184</v>
      </c>
      <c r="B36" s="36">
        <v>5.0</v>
      </c>
      <c r="C36" s="35" t="s">
        <v>185</v>
      </c>
      <c r="D36" s="36">
        <v>5.0</v>
      </c>
      <c r="E36" s="35" t="s">
        <v>184</v>
      </c>
      <c r="F36" s="36">
        <v>5.0</v>
      </c>
      <c r="G36" s="32" t="s">
        <v>186</v>
      </c>
      <c r="H36" s="33">
        <v>13.0</v>
      </c>
      <c r="I36" s="1"/>
      <c r="K36" s="1"/>
    </row>
    <row r="37">
      <c r="A37" s="32" t="s">
        <v>189</v>
      </c>
      <c r="B37" s="33">
        <v>17.0</v>
      </c>
      <c r="C37" s="32" t="s">
        <v>189</v>
      </c>
      <c r="D37" s="33">
        <v>13.0</v>
      </c>
      <c r="E37" s="35" t="s">
        <v>189</v>
      </c>
      <c r="F37" s="36">
        <v>9.0</v>
      </c>
      <c r="G37" s="32" t="s">
        <v>189</v>
      </c>
      <c r="H37" s="33">
        <v>15.0</v>
      </c>
      <c r="I37" s="1"/>
      <c r="K37" s="1"/>
    </row>
    <row r="38">
      <c r="A38" s="1"/>
      <c r="B38" s="1"/>
      <c r="C38" s="1"/>
      <c r="D38" s="1"/>
      <c r="E38" s="1"/>
      <c r="F38" s="1"/>
      <c r="G38" s="1"/>
      <c r="H38" s="1"/>
      <c r="I38" s="1"/>
      <c r="K38" s="1"/>
    </row>
    <row r="39">
      <c r="A39" s="1"/>
      <c r="B39" s="1"/>
      <c r="C39" s="1"/>
      <c r="D39" s="1"/>
      <c r="E39" s="1" t="s">
        <v>192</v>
      </c>
      <c r="F39" s="9">
        <v>2.0</v>
      </c>
      <c r="G39" s="1" t="s">
        <v>193</v>
      </c>
      <c r="H39" s="9">
        <v>2.0</v>
      </c>
      <c r="I39" s="38"/>
      <c r="K39" s="38"/>
    </row>
    <row r="40">
      <c r="A40" s="35" t="s">
        <v>197</v>
      </c>
      <c r="B40" s="36">
        <v>10.0</v>
      </c>
      <c r="C40" s="35" t="s">
        <v>198</v>
      </c>
      <c r="D40" s="36">
        <v>7.0</v>
      </c>
      <c r="E40" s="1" t="s">
        <v>197</v>
      </c>
      <c r="F40" s="9">
        <v>2.0</v>
      </c>
      <c r="G40" s="1" t="s">
        <v>197</v>
      </c>
      <c r="H40" s="9">
        <v>4.0</v>
      </c>
      <c r="I40" s="1"/>
      <c r="K40" s="1"/>
    </row>
    <row r="41">
      <c r="A41" s="4" t="s">
        <v>200</v>
      </c>
      <c r="B41" s="34">
        <v>57.0</v>
      </c>
      <c r="C41" s="4" t="s">
        <v>201</v>
      </c>
      <c r="D41" s="34">
        <v>51.0</v>
      </c>
      <c r="E41" s="4" t="s">
        <v>202</v>
      </c>
      <c r="F41" s="34">
        <v>40.0</v>
      </c>
      <c r="G41" s="37" t="s">
        <v>203</v>
      </c>
      <c r="H41" s="9">
        <v>4.0</v>
      </c>
      <c r="I41" s="1"/>
      <c r="K41" s="1"/>
    </row>
  </sheetData>
  <mergeCells count="4">
    <mergeCell ref="A1:B1"/>
    <mergeCell ref="C1:D1"/>
    <mergeCell ref="E1:F1"/>
    <mergeCell ref="G1:H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1" t="s">
        <v>17</v>
      </c>
      <c r="C1" s="11" t="s">
        <v>24</v>
      </c>
    </row>
    <row r="2">
      <c r="A2" s="12" t="s">
        <v>52</v>
      </c>
      <c r="B2" s="12" t="s">
        <v>53</v>
      </c>
      <c r="C2" s="12" t="s">
        <v>52</v>
      </c>
      <c r="D2" s="12" t="s">
        <v>53</v>
      </c>
    </row>
    <row r="3">
      <c r="A3" s="32" t="s">
        <v>54</v>
      </c>
      <c r="B3" s="33">
        <v>11.0</v>
      </c>
      <c r="C3" s="1" t="s">
        <v>55</v>
      </c>
      <c r="D3" s="9">
        <v>1.0</v>
      </c>
    </row>
    <row r="4">
      <c r="A4" s="1" t="s">
        <v>56</v>
      </c>
      <c r="B4" s="9">
        <v>2.0</v>
      </c>
      <c r="C4" s="1" t="s">
        <v>60</v>
      </c>
      <c r="D4" s="9">
        <v>2.0</v>
      </c>
    </row>
    <row r="5">
      <c r="A5" s="1" t="s">
        <v>61</v>
      </c>
      <c r="B5" s="9">
        <v>1.0</v>
      </c>
      <c r="C5" s="1"/>
      <c r="D5" s="1"/>
    </row>
    <row r="6">
      <c r="A6" s="1" t="s">
        <v>68</v>
      </c>
      <c r="B6" s="9">
        <v>2.0</v>
      </c>
      <c r="C6" s="1"/>
      <c r="D6" s="1"/>
    </row>
    <row r="7">
      <c r="A7" s="1" t="s">
        <v>76</v>
      </c>
      <c r="B7" s="9">
        <v>1.0</v>
      </c>
      <c r="C7" s="1"/>
      <c r="D7" s="1"/>
    </row>
    <row r="8">
      <c r="A8" s="1"/>
      <c r="B8" s="1"/>
      <c r="C8" s="1"/>
      <c r="D8" s="1"/>
    </row>
    <row r="9">
      <c r="A9" s="1" t="s">
        <v>81</v>
      </c>
      <c r="B9" s="9">
        <v>1.0</v>
      </c>
      <c r="C9" s="1"/>
      <c r="D9" s="1"/>
    </row>
    <row r="10">
      <c r="A10" s="35" t="s">
        <v>83</v>
      </c>
      <c r="B10" s="36">
        <v>9.0</v>
      </c>
      <c r="C10" s="1"/>
      <c r="D10" s="1"/>
    </row>
    <row r="11">
      <c r="A11" s="1"/>
      <c r="B11" s="1"/>
      <c r="C11" s="1"/>
      <c r="D11" s="1"/>
    </row>
    <row r="12">
      <c r="A12" s="1" t="s">
        <v>91</v>
      </c>
      <c r="B12" s="9">
        <v>3.0</v>
      </c>
      <c r="C12" s="35" t="s">
        <v>89</v>
      </c>
      <c r="D12" s="36">
        <v>6.0</v>
      </c>
    </row>
    <row r="13">
      <c r="A13" s="1"/>
      <c r="B13" s="1"/>
      <c r="C13" s="1"/>
      <c r="D13" s="1"/>
    </row>
    <row r="14">
      <c r="A14" s="1" t="s">
        <v>99</v>
      </c>
      <c r="B14" s="9">
        <v>3.0</v>
      </c>
      <c r="C14" s="1"/>
      <c r="D14" s="1"/>
    </row>
    <row r="15">
      <c r="A15" s="35" t="s">
        <v>103</v>
      </c>
      <c r="B15" s="36">
        <v>9.0</v>
      </c>
      <c r="C15" s="35" t="s">
        <v>107</v>
      </c>
      <c r="D15" s="36">
        <v>7.0</v>
      </c>
    </row>
    <row r="16">
      <c r="A16" s="1"/>
      <c r="B16" s="1"/>
      <c r="C16" s="1" t="s">
        <v>114</v>
      </c>
      <c r="D16" s="9">
        <v>4.0</v>
      </c>
    </row>
    <row r="17">
      <c r="A17" s="1" t="s">
        <v>118</v>
      </c>
      <c r="B17" s="9">
        <v>1.0</v>
      </c>
      <c r="C17" s="1"/>
      <c r="D17" s="1"/>
    </row>
    <row r="18">
      <c r="A18" s="1" t="s">
        <v>121</v>
      </c>
      <c r="B18" s="9">
        <v>1.0</v>
      </c>
      <c r="C18" s="1" t="s">
        <v>121</v>
      </c>
      <c r="D18" s="9">
        <v>2.0</v>
      </c>
    </row>
    <row r="19">
      <c r="A19" s="1" t="s">
        <v>124</v>
      </c>
      <c r="B19" s="9">
        <v>1.0</v>
      </c>
      <c r="C19" s="1" t="s">
        <v>125</v>
      </c>
      <c r="D19" s="9">
        <v>1.0</v>
      </c>
    </row>
    <row r="20">
      <c r="A20" s="4" t="s">
        <v>131</v>
      </c>
      <c r="B20" s="34">
        <v>31.0</v>
      </c>
      <c r="C20" s="35" t="s">
        <v>135</v>
      </c>
      <c r="D20" s="36">
        <v>9.0</v>
      </c>
    </row>
    <row r="21">
      <c r="A21" s="1"/>
      <c r="B21" s="1"/>
      <c r="C21" s="35" t="s">
        <v>139</v>
      </c>
      <c r="D21" s="36">
        <v>6.0</v>
      </c>
    </row>
    <row r="22">
      <c r="A22" s="35" t="s">
        <v>140</v>
      </c>
      <c r="B22" s="36">
        <v>7.0</v>
      </c>
      <c r="C22" s="1" t="s">
        <v>140</v>
      </c>
      <c r="D22" s="9">
        <v>1.0</v>
      </c>
    </row>
    <row r="23">
      <c r="A23" s="1" t="s">
        <v>141</v>
      </c>
      <c r="B23" s="9">
        <v>1.0</v>
      </c>
      <c r="C23" s="1" t="s">
        <v>141</v>
      </c>
      <c r="D23" s="9">
        <v>1.0</v>
      </c>
    </row>
    <row r="24">
      <c r="A24" s="1"/>
      <c r="B24" s="1"/>
      <c r="C24" s="1"/>
      <c r="D24" s="1"/>
    </row>
    <row r="25">
      <c r="A25" s="35" t="s">
        <v>147</v>
      </c>
      <c r="B25" s="36">
        <v>5.0</v>
      </c>
      <c r="C25" s="1" t="s">
        <v>147</v>
      </c>
      <c r="D25" s="9">
        <v>1.0</v>
      </c>
    </row>
    <row r="26">
      <c r="A26" s="35" t="s">
        <v>150</v>
      </c>
      <c r="B26" s="36">
        <v>6.0</v>
      </c>
      <c r="C26" s="1" t="s">
        <v>150</v>
      </c>
      <c r="D26" s="9">
        <v>3.0</v>
      </c>
    </row>
    <row r="27">
      <c r="A27" s="35" t="s">
        <v>153</v>
      </c>
      <c r="B27" s="36">
        <v>7.0</v>
      </c>
      <c r="C27" s="35" t="s">
        <v>153</v>
      </c>
      <c r="D27" s="36">
        <v>8.0</v>
      </c>
    </row>
    <row r="28">
      <c r="A28" s="1" t="s">
        <v>157</v>
      </c>
      <c r="B28" s="9">
        <v>3.0</v>
      </c>
      <c r="C28" s="1"/>
      <c r="D28" s="1"/>
    </row>
    <row r="29">
      <c r="A29" s="1" t="s">
        <v>158</v>
      </c>
      <c r="B29" s="9">
        <v>1.0</v>
      </c>
      <c r="C29" s="1"/>
      <c r="D29" s="1"/>
    </row>
    <row r="30">
      <c r="A30" s="35" t="s">
        <v>163</v>
      </c>
      <c r="B30" s="36">
        <v>5.0</v>
      </c>
      <c r="C30" s="1" t="s">
        <v>163</v>
      </c>
      <c r="D30" s="9">
        <v>1.0</v>
      </c>
    </row>
    <row r="31">
      <c r="A31" s="32" t="s">
        <v>165</v>
      </c>
      <c r="B31" s="33">
        <v>14.0</v>
      </c>
      <c r="C31" s="1" t="s">
        <v>165</v>
      </c>
      <c r="D31" s="9">
        <v>1.0</v>
      </c>
    </row>
    <row r="32">
      <c r="A32" s="35" t="s">
        <v>170</v>
      </c>
      <c r="B32" s="36">
        <v>9.0</v>
      </c>
      <c r="C32" s="1" t="s">
        <v>169</v>
      </c>
      <c r="D32" s="9">
        <v>3.0</v>
      </c>
    </row>
    <row r="33">
      <c r="A33" s="32" t="s">
        <v>173</v>
      </c>
      <c r="B33" s="33">
        <v>18.0</v>
      </c>
      <c r="C33" s="32" t="s">
        <v>173</v>
      </c>
      <c r="D33" s="33">
        <v>15.0</v>
      </c>
    </row>
    <row r="34">
      <c r="A34" s="1"/>
      <c r="B34" s="1"/>
      <c r="C34" s="1"/>
      <c r="D34" s="1"/>
    </row>
    <row r="35">
      <c r="A35" s="1"/>
      <c r="B35" s="1"/>
      <c r="C35" s="1" t="s">
        <v>183</v>
      </c>
      <c r="D35" s="9">
        <v>3.0</v>
      </c>
    </row>
    <row r="36">
      <c r="A36" s="32" t="s">
        <v>184</v>
      </c>
      <c r="B36" s="33">
        <v>13.0</v>
      </c>
      <c r="C36" s="35" t="s">
        <v>184</v>
      </c>
      <c r="D36" s="36">
        <v>8.0</v>
      </c>
    </row>
    <row r="37">
      <c r="A37" s="35" t="s">
        <v>189</v>
      </c>
      <c r="B37" s="36">
        <v>8.0</v>
      </c>
      <c r="C37" s="35" t="s">
        <v>189</v>
      </c>
      <c r="D37" s="36">
        <v>5.0</v>
      </c>
    </row>
    <row r="38">
      <c r="A38" s="4" t="s">
        <v>190</v>
      </c>
      <c r="B38" s="34">
        <v>26.0</v>
      </c>
      <c r="C38" s="1" t="s">
        <v>191</v>
      </c>
      <c r="D38" s="9">
        <v>4.0</v>
      </c>
    </row>
    <row r="39">
      <c r="A39" s="1" t="s">
        <v>194</v>
      </c>
      <c r="B39" s="9">
        <v>2.0</v>
      </c>
      <c r="C39" s="1"/>
      <c r="D39" s="1"/>
    </row>
    <row r="40">
      <c r="A40" s="35" t="s">
        <v>197</v>
      </c>
      <c r="B40" s="36">
        <v>5.0</v>
      </c>
      <c r="C40" s="1" t="s">
        <v>197</v>
      </c>
      <c r="D40" s="9">
        <v>2.0</v>
      </c>
    </row>
    <row r="41">
      <c r="A41" s="4" t="s">
        <v>204</v>
      </c>
      <c r="B41" s="34">
        <v>38.0</v>
      </c>
      <c r="C41" s="32" t="s">
        <v>208</v>
      </c>
      <c r="D41" s="33">
        <v>20.0</v>
      </c>
    </row>
  </sheetData>
  <mergeCells count="2">
    <mergeCell ref="A1:B1"/>
    <mergeCell ref="C1:D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1" t="s">
        <v>19</v>
      </c>
    </row>
    <row r="2">
      <c r="A2" s="12" t="s">
        <v>52</v>
      </c>
      <c r="B2" s="12" t="s">
        <v>53</v>
      </c>
    </row>
    <row r="3">
      <c r="A3" s="35" t="s">
        <v>54</v>
      </c>
      <c r="B3" s="36">
        <v>8.0</v>
      </c>
    </row>
    <row r="4">
      <c r="A4" s="1" t="s">
        <v>56</v>
      </c>
      <c r="B4" s="9">
        <v>3.0</v>
      </c>
    </row>
    <row r="5">
      <c r="A5" s="1" t="s">
        <v>61</v>
      </c>
      <c r="B5" s="9">
        <v>2.0</v>
      </c>
    </row>
    <row r="6">
      <c r="A6" s="1" t="s">
        <v>69</v>
      </c>
      <c r="B6" s="9">
        <v>2.0</v>
      </c>
    </row>
    <row r="7">
      <c r="A7" s="1" t="s">
        <v>77</v>
      </c>
      <c r="B7" s="9">
        <v>1.0</v>
      </c>
    </row>
    <row r="8">
      <c r="A8" s="1" t="s">
        <v>79</v>
      </c>
      <c r="B8" s="9">
        <v>2.0</v>
      </c>
    </row>
    <row r="9">
      <c r="A9" s="1"/>
      <c r="B9" s="1"/>
    </row>
    <row r="10">
      <c r="A10" s="1" t="s">
        <v>85</v>
      </c>
      <c r="B10" s="9">
        <v>1.0</v>
      </c>
    </row>
    <row r="11">
      <c r="A11" s="1" t="s">
        <v>86</v>
      </c>
      <c r="B11" s="9">
        <v>1.0</v>
      </c>
    </row>
    <row r="12">
      <c r="A12" s="1" t="s">
        <v>91</v>
      </c>
      <c r="B12" s="9">
        <v>3.0</v>
      </c>
    </row>
    <row r="13">
      <c r="A13" s="1"/>
      <c r="B13" s="1"/>
    </row>
    <row r="14">
      <c r="A14" s="1"/>
      <c r="B14" s="1"/>
    </row>
    <row r="15">
      <c r="A15" s="35" t="s">
        <v>104</v>
      </c>
      <c r="B15" s="36">
        <v>10.0</v>
      </c>
    </row>
    <row r="16">
      <c r="A16" s="1"/>
      <c r="B16" s="1"/>
    </row>
    <row r="17">
      <c r="A17" s="1"/>
      <c r="B17" s="1"/>
    </row>
    <row r="18">
      <c r="A18" s="1" t="s">
        <v>121</v>
      </c>
      <c r="B18" s="9">
        <v>2.0</v>
      </c>
    </row>
    <row r="19">
      <c r="A19" s="1" t="s">
        <v>124</v>
      </c>
      <c r="B19" s="9">
        <v>2.0</v>
      </c>
    </row>
    <row r="20">
      <c r="A20" s="4" t="s">
        <v>132</v>
      </c>
      <c r="B20" s="34">
        <v>23.0</v>
      </c>
    </row>
    <row r="21">
      <c r="A21" s="1"/>
      <c r="B21" s="1"/>
    </row>
    <row r="22">
      <c r="A22" s="1" t="s">
        <v>140</v>
      </c>
      <c r="B22" s="9">
        <v>4.0</v>
      </c>
    </row>
    <row r="23">
      <c r="A23" s="1" t="s">
        <v>141</v>
      </c>
      <c r="B23" s="9">
        <v>4.0</v>
      </c>
    </row>
    <row r="24">
      <c r="A24" s="1"/>
      <c r="B24" s="1"/>
    </row>
    <row r="25">
      <c r="A25" s="1" t="s">
        <v>147</v>
      </c>
      <c r="B25" s="9">
        <v>1.0</v>
      </c>
    </row>
    <row r="26">
      <c r="A26" s="1" t="s">
        <v>152</v>
      </c>
      <c r="B26" s="9">
        <v>4.0</v>
      </c>
    </row>
    <row r="27">
      <c r="A27" s="35" t="s">
        <v>153</v>
      </c>
      <c r="B27" s="36">
        <v>6.0</v>
      </c>
    </row>
    <row r="28">
      <c r="A28" s="1" t="s">
        <v>157</v>
      </c>
      <c r="B28" s="9">
        <v>3.0</v>
      </c>
    </row>
    <row r="29">
      <c r="A29" s="1" t="s">
        <v>161</v>
      </c>
      <c r="B29" s="9">
        <v>1.0</v>
      </c>
    </row>
    <row r="30">
      <c r="A30" s="1" t="s">
        <v>163</v>
      </c>
      <c r="B30" s="9">
        <v>2.0</v>
      </c>
    </row>
    <row r="31">
      <c r="A31" s="1" t="s">
        <v>167</v>
      </c>
      <c r="B31" s="9">
        <v>1.0</v>
      </c>
    </row>
    <row r="32">
      <c r="A32" s="1" t="s">
        <v>171</v>
      </c>
      <c r="B32" s="9">
        <v>3.0</v>
      </c>
    </row>
    <row r="33">
      <c r="A33" s="32" t="s">
        <v>173</v>
      </c>
      <c r="B33" s="33">
        <v>13.0</v>
      </c>
    </row>
    <row r="34">
      <c r="A34" s="1" t="s">
        <v>176</v>
      </c>
      <c r="B34" s="9">
        <v>1.0</v>
      </c>
    </row>
    <row r="35">
      <c r="A35" s="1" t="s">
        <v>180</v>
      </c>
      <c r="B35" s="9">
        <v>2.0</v>
      </c>
    </row>
    <row r="36">
      <c r="A36" s="1" t="s">
        <v>187</v>
      </c>
      <c r="B36" s="9">
        <v>3.0</v>
      </c>
    </row>
    <row r="37">
      <c r="A37" s="1" t="s">
        <v>189</v>
      </c>
      <c r="B37" s="9">
        <v>4.0</v>
      </c>
    </row>
    <row r="38">
      <c r="A38" s="1" t="s">
        <v>191</v>
      </c>
      <c r="B38" s="9">
        <v>1.0</v>
      </c>
    </row>
    <row r="39">
      <c r="A39" s="1" t="s">
        <v>193</v>
      </c>
      <c r="B39" s="9">
        <v>3.0</v>
      </c>
    </row>
    <row r="40">
      <c r="A40" s="1" t="s">
        <v>197</v>
      </c>
      <c r="B40" s="9">
        <v>1.0</v>
      </c>
    </row>
    <row r="41">
      <c r="A41" s="35" t="s">
        <v>205</v>
      </c>
      <c r="B41" s="36">
        <v>10.0</v>
      </c>
    </row>
  </sheetData>
  <mergeCells count="1">
    <mergeCell ref="A1:B1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1" t="s">
        <v>22</v>
      </c>
      <c r="C1" s="11" t="s">
        <v>26</v>
      </c>
      <c r="E1" s="11" t="s">
        <v>27</v>
      </c>
    </row>
    <row r="2">
      <c r="A2" s="12" t="s">
        <v>52</v>
      </c>
      <c r="B2" s="12" t="s">
        <v>53</v>
      </c>
      <c r="C2" s="12" t="s">
        <v>52</v>
      </c>
      <c r="D2" s="12" t="s">
        <v>53</v>
      </c>
      <c r="E2" s="12" t="s">
        <v>52</v>
      </c>
      <c r="F2" s="12" t="s">
        <v>53</v>
      </c>
    </row>
    <row r="3">
      <c r="A3" s="1" t="s">
        <v>54</v>
      </c>
      <c r="B3" s="9">
        <v>4.0</v>
      </c>
      <c r="C3" s="1" t="s">
        <v>54</v>
      </c>
      <c r="D3" s="9">
        <v>4.0</v>
      </c>
      <c r="E3" s="1" t="s">
        <v>54</v>
      </c>
      <c r="F3" s="9">
        <v>2.0</v>
      </c>
    </row>
    <row r="4">
      <c r="A4" s="1" t="s">
        <v>58</v>
      </c>
      <c r="B4" s="9">
        <v>1.0</v>
      </c>
      <c r="C4" s="1" t="s">
        <v>56</v>
      </c>
      <c r="D4" s="9">
        <v>2.0</v>
      </c>
      <c r="E4" s="1" t="s">
        <v>58</v>
      </c>
      <c r="F4" s="9">
        <v>1.0</v>
      </c>
    </row>
    <row r="5">
      <c r="A5" s="1"/>
      <c r="B5" s="1"/>
      <c r="C5" s="1" t="s">
        <v>61</v>
      </c>
      <c r="D5" s="9">
        <v>1.0</v>
      </c>
      <c r="E5" s="1"/>
      <c r="F5" s="1"/>
    </row>
    <row r="6">
      <c r="A6" s="35" t="s">
        <v>71</v>
      </c>
      <c r="B6" s="36">
        <v>5.0</v>
      </c>
      <c r="C6" s="1" t="s">
        <v>72</v>
      </c>
      <c r="D6" s="9">
        <v>1.0</v>
      </c>
      <c r="E6" s="35" t="s">
        <v>73</v>
      </c>
      <c r="F6" s="36">
        <v>5.0</v>
      </c>
    </row>
    <row r="7">
      <c r="A7" s="35" t="s">
        <v>76</v>
      </c>
      <c r="B7" s="36">
        <v>7.0</v>
      </c>
      <c r="C7" s="1"/>
      <c r="D7" s="1"/>
      <c r="E7" s="1" t="s">
        <v>78</v>
      </c>
      <c r="F7" s="9">
        <v>1.0</v>
      </c>
    </row>
    <row r="8">
      <c r="A8" s="1"/>
      <c r="B8" s="1"/>
      <c r="C8" s="1"/>
      <c r="D8" s="1"/>
      <c r="E8" s="1"/>
      <c r="F8" s="1"/>
    </row>
    <row r="9">
      <c r="A9" s="1" t="s">
        <v>81</v>
      </c>
      <c r="B9" s="9">
        <v>1.0</v>
      </c>
      <c r="C9" s="1"/>
      <c r="D9" s="1"/>
      <c r="E9" s="1" t="s">
        <v>82</v>
      </c>
      <c r="F9" s="9">
        <v>4.0</v>
      </c>
    </row>
    <row r="10">
      <c r="A10" s="35" t="s">
        <v>83</v>
      </c>
      <c r="B10" s="36">
        <v>5.0</v>
      </c>
      <c r="C10" s="1"/>
      <c r="D10" s="1"/>
      <c r="E10" s="1" t="s">
        <v>83</v>
      </c>
      <c r="F10" s="9">
        <v>2.0</v>
      </c>
    </row>
    <row r="11">
      <c r="A11" s="1"/>
      <c r="B11" s="1"/>
      <c r="C11" s="1" t="s">
        <v>87</v>
      </c>
      <c r="D11" s="9">
        <v>1.0</v>
      </c>
      <c r="E11" s="1"/>
      <c r="F11" s="1"/>
    </row>
    <row r="12">
      <c r="A12" s="1" t="s">
        <v>89</v>
      </c>
      <c r="B12" s="9">
        <v>2.0</v>
      </c>
      <c r="C12" s="1" t="s">
        <v>90</v>
      </c>
      <c r="D12" s="9">
        <v>2.0</v>
      </c>
      <c r="E12" s="1" t="s">
        <v>89</v>
      </c>
      <c r="F12" s="9">
        <v>3.0</v>
      </c>
    </row>
    <row r="13">
      <c r="A13" s="1"/>
      <c r="B13" s="1"/>
      <c r="C13" s="1" t="s">
        <v>94</v>
      </c>
      <c r="D13" s="9">
        <v>2.0</v>
      </c>
      <c r="E13" s="1" t="s">
        <v>95</v>
      </c>
      <c r="F13" s="9">
        <v>1.0</v>
      </c>
    </row>
    <row r="14">
      <c r="A14" s="1" t="s">
        <v>97</v>
      </c>
      <c r="B14" s="9">
        <v>1.0</v>
      </c>
      <c r="C14" s="1"/>
      <c r="D14" s="1"/>
      <c r="E14" s="1"/>
      <c r="F14" s="1"/>
    </row>
    <row r="15">
      <c r="A15" s="1" t="s">
        <v>106</v>
      </c>
      <c r="B15" s="9">
        <v>3.0</v>
      </c>
      <c r="C15" s="35" t="s">
        <v>108</v>
      </c>
      <c r="D15" s="36">
        <v>6.0</v>
      </c>
      <c r="E15" s="35" t="s">
        <v>101</v>
      </c>
      <c r="F15" s="36">
        <v>6.0</v>
      </c>
    </row>
    <row r="16">
      <c r="A16" s="35" t="s">
        <v>113</v>
      </c>
      <c r="B16" s="36">
        <v>7.0</v>
      </c>
      <c r="C16" s="1"/>
      <c r="D16" s="1"/>
      <c r="E16" s="1" t="s">
        <v>115</v>
      </c>
      <c r="F16" s="9">
        <v>4.0</v>
      </c>
    </row>
    <row r="17">
      <c r="A17" s="1" t="s">
        <v>119</v>
      </c>
      <c r="B17" s="9">
        <v>1.0</v>
      </c>
      <c r="C17" s="1" t="s">
        <v>117</v>
      </c>
      <c r="D17" s="9">
        <v>1.0</v>
      </c>
      <c r="E17" s="1" t="s">
        <v>117</v>
      </c>
      <c r="F17" s="9">
        <v>1.0</v>
      </c>
    </row>
    <row r="18">
      <c r="A18" s="35" t="s">
        <v>121</v>
      </c>
      <c r="B18" s="36">
        <v>6.0</v>
      </c>
      <c r="C18" s="35" t="s">
        <v>120</v>
      </c>
      <c r="D18" s="36">
        <v>6.0</v>
      </c>
      <c r="E18" s="1"/>
      <c r="F18" s="1"/>
    </row>
    <row r="19">
      <c r="A19" s="1"/>
      <c r="B19" s="1"/>
      <c r="C19" s="35" t="s">
        <v>126</v>
      </c>
      <c r="D19" s="36">
        <v>6.0</v>
      </c>
      <c r="E19" s="1" t="s">
        <v>124</v>
      </c>
      <c r="F19" s="9">
        <v>3.0</v>
      </c>
    </row>
    <row r="20">
      <c r="A20" s="32" t="s">
        <v>134</v>
      </c>
      <c r="B20" s="33">
        <v>17.0</v>
      </c>
      <c r="C20" s="35" t="s">
        <v>136</v>
      </c>
      <c r="D20" s="36">
        <v>5.0</v>
      </c>
      <c r="E20" s="4" t="s">
        <v>129</v>
      </c>
      <c r="F20" s="34">
        <v>23.0</v>
      </c>
    </row>
    <row r="21">
      <c r="A21" s="1"/>
      <c r="B21" s="1"/>
      <c r="C21" s="1"/>
      <c r="D21" s="1"/>
      <c r="E21" s="1"/>
      <c r="F21" s="1"/>
    </row>
    <row r="22">
      <c r="A22" s="1"/>
      <c r="B22" s="1"/>
      <c r="C22" s="1" t="s">
        <v>140</v>
      </c>
      <c r="D22" s="9">
        <v>4.0</v>
      </c>
      <c r="E22" s="35" t="s">
        <v>140</v>
      </c>
      <c r="F22" s="36">
        <v>9.0</v>
      </c>
    </row>
    <row r="23">
      <c r="A23" s="1" t="s">
        <v>141</v>
      </c>
      <c r="B23" s="9">
        <v>2.0</v>
      </c>
      <c r="C23" s="1" t="s">
        <v>143</v>
      </c>
      <c r="D23" s="9">
        <v>3.0</v>
      </c>
      <c r="E23" s="1" t="s">
        <v>141</v>
      </c>
      <c r="F23" s="9">
        <v>2.0</v>
      </c>
    </row>
    <row r="24">
      <c r="A24" s="1"/>
      <c r="B24" s="1"/>
      <c r="C24" s="1" t="s">
        <v>145</v>
      </c>
      <c r="D24" s="9">
        <v>1.0</v>
      </c>
      <c r="E24" s="1"/>
      <c r="F24" s="1"/>
    </row>
    <row r="25">
      <c r="A25" s="1" t="s">
        <v>147</v>
      </c>
      <c r="B25" s="9">
        <v>2.0</v>
      </c>
      <c r="C25" s="1" t="s">
        <v>147</v>
      </c>
      <c r="D25" s="9">
        <v>2.0</v>
      </c>
      <c r="E25" s="1" t="s">
        <v>147</v>
      </c>
      <c r="F25" s="9">
        <v>3.0</v>
      </c>
    </row>
    <row r="26">
      <c r="A26" s="35" t="s">
        <v>150</v>
      </c>
      <c r="B26" s="36">
        <v>7.0</v>
      </c>
      <c r="C26" s="1"/>
      <c r="D26" s="1"/>
      <c r="E26" s="1" t="s">
        <v>150</v>
      </c>
      <c r="F26" s="9">
        <v>1.0</v>
      </c>
    </row>
    <row r="27">
      <c r="A27" s="35" t="s">
        <v>153</v>
      </c>
      <c r="B27" s="36">
        <v>9.0</v>
      </c>
      <c r="C27" s="1" t="s">
        <v>153</v>
      </c>
      <c r="D27" s="9">
        <v>3.0</v>
      </c>
      <c r="E27" s="35" t="s">
        <v>153</v>
      </c>
      <c r="F27" s="36">
        <v>10.0</v>
      </c>
    </row>
    <row r="28">
      <c r="A28" s="1" t="s">
        <v>154</v>
      </c>
      <c r="B28" s="9">
        <v>1.0</v>
      </c>
      <c r="C28" s="1" t="s">
        <v>155</v>
      </c>
      <c r="D28" s="9">
        <v>1.0</v>
      </c>
      <c r="E28" s="1" t="s">
        <v>155</v>
      </c>
      <c r="F28" s="9">
        <v>1.0</v>
      </c>
    </row>
    <row r="29">
      <c r="A29" s="1" t="s">
        <v>158</v>
      </c>
      <c r="B29" s="9">
        <v>1.0</v>
      </c>
      <c r="C29" s="1"/>
      <c r="D29" s="1"/>
      <c r="E29" s="1" t="s">
        <v>158</v>
      </c>
      <c r="F29" s="9">
        <v>2.0</v>
      </c>
    </row>
    <row r="30">
      <c r="A30" s="35" t="s">
        <v>163</v>
      </c>
      <c r="B30" s="36">
        <v>5.0</v>
      </c>
      <c r="C30" s="1" t="s">
        <v>162</v>
      </c>
      <c r="D30" s="9">
        <v>4.0</v>
      </c>
      <c r="E30" s="1" t="s">
        <v>163</v>
      </c>
      <c r="F30" s="9">
        <v>2.0</v>
      </c>
    </row>
    <row r="31">
      <c r="A31" s="1" t="s">
        <v>164</v>
      </c>
      <c r="B31" s="9">
        <v>4.0</v>
      </c>
      <c r="C31" s="1" t="s">
        <v>165</v>
      </c>
      <c r="D31" s="9">
        <v>1.0</v>
      </c>
      <c r="E31" s="35" t="s">
        <v>164</v>
      </c>
      <c r="F31" s="36">
        <v>6.0</v>
      </c>
    </row>
    <row r="32">
      <c r="A32" s="35" t="s">
        <v>168</v>
      </c>
      <c r="B32" s="36">
        <v>6.0</v>
      </c>
      <c r="C32" s="1" t="s">
        <v>168</v>
      </c>
      <c r="D32" s="9">
        <v>1.0</v>
      </c>
      <c r="E32" s="1" t="s">
        <v>172</v>
      </c>
      <c r="F32" s="9">
        <v>1.0</v>
      </c>
    </row>
    <row r="33">
      <c r="A33" s="35" t="s">
        <v>173</v>
      </c>
      <c r="B33" s="36">
        <v>5.0</v>
      </c>
      <c r="C33" s="1" t="s">
        <v>173</v>
      </c>
      <c r="D33" s="9">
        <v>4.0</v>
      </c>
      <c r="E33" s="35" t="s">
        <v>173</v>
      </c>
      <c r="F33" s="36">
        <v>6.0</v>
      </c>
    </row>
    <row r="34">
      <c r="A34" s="1"/>
      <c r="B34" s="1"/>
      <c r="C34" s="1"/>
      <c r="D34" s="1"/>
      <c r="E34" s="1" t="s">
        <v>179</v>
      </c>
      <c r="F34" s="9">
        <v>2.0</v>
      </c>
    </row>
    <row r="35">
      <c r="A35" s="1" t="s">
        <v>180</v>
      </c>
      <c r="B35" s="9">
        <v>2.0</v>
      </c>
      <c r="C35" s="1"/>
      <c r="D35" s="1"/>
      <c r="E35" s="1"/>
      <c r="F35" s="1"/>
    </row>
    <row r="36">
      <c r="A36" s="1" t="s">
        <v>185</v>
      </c>
      <c r="B36" s="9">
        <v>4.0</v>
      </c>
      <c r="C36" s="35" t="s">
        <v>188</v>
      </c>
      <c r="D36" s="36">
        <v>5.0</v>
      </c>
      <c r="E36" s="1" t="s">
        <v>188</v>
      </c>
      <c r="F36" s="9">
        <v>1.0</v>
      </c>
    </row>
    <row r="37">
      <c r="A37" s="1" t="s">
        <v>189</v>
      </c>
      <c r="B37" s="9">
        <v>4.0</v>
      </c>
      <c r="C37" s="1"/>
      <c r="D37" s="1"/>
      <c r="E37" s="35" t="s">
        <v>189</v>
      </c>
      <c r="F37" s="36">
        <v>7.0</v>
      </c>
    </row>
    <row r="38">
      <c r="A38" s="35" t="s">
        <v>190</v>
      </c>
      <c r="B38" s="36">
        <v>7.0</v>
      </c>
      <c r="C38" s="1"/>
      <c r="D38" s="1"/>
      <c r="E38" s="1"/>
      <c r="F38" s="1"/>
    </row>
    <row r="39">
      <c r="A39" s="1" t="s">
        <v>193</v>
      </c>
      <c r="B39" s="9">
        <v>1.0</v>
      </c>
      <c r="C39" s="1"/>
      <c r="D39" s="1"/>
      <c r="E39" s="1" t="s">
        <v>195</v>
      </c>
      <c r="F39" s="9">
        <v>1.0</v>
      </c>
    </row>
    <row r="40">
      <c r="A40" s="32" t="s">
        <v>197</v>
      </c>
      <c r="B40" s="33">
        <v>13.0</v>
      </c>
      <c r="C40" s="1" t="s">
        <v>199</v>
      </c>
      <c r="D40" s="9">
        <v>2.0</v>
      </c>
      <c r="E40" s="35" t="s">
        <v>199</v>
      </c>
      <c r="F40" s="36">
        <v>5.0</v>
      </c>
    </row>
    <row r="41">
      <c r="A41" s="35" t="s">
        <v>207</v>
      </c>
      <c r="B41" s="36">
        <v>8.0</v>
      </c>
      <c r="C41" s="4" t="s">
        <v>209</v>
      </c>
      <c r="D41" s="34">
        <v>25.0</v>
      </c>
      <c r="E41" s="32" t="s">
        <v>210</v>
      </c>
      <c r="F41" s="33">
        <v>19.0</v>
      </c>
    </row>
  </sheetData>
  <mergeCells count="3">
    <mergeCell ref="A1:B1"/>
    <mergeCell ref="C1:D1"/>
    <mergeCell ref="E1:F1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1" t="s">
        <v>20</v>
      </c>
    </row>
    <row r="2">
      <c r="A2" s="12" t="s">
        <v>52</v>
      </c>
      <c r="B2" s="12" t="s">
        <v>53</v>
      </c>
    </row>
    <row r="3">
      <c r="A3" s="35" t="s">
        <v>54</v>
      </c>
      <c r="B3" s="36">
        <v>5.0</v>
      </c>
    </row>
    <row r="4">
      <c r="A4" s="1" t="s">
        <v>59</v>
      </c>
      <c r="B4" s="9">
        <v>2.0</v>
      </c>
    </row>
    <row r="5">
      <c r="A5" s="1" t="s">
        <v>63</v>
      </c>
      <c r="B5" s="9">
        <v>2.0</v>
      </c>
    </row>
    <row r="6">
      <c r="A6" s="1" t="s">
        <v>70</v>
      </c>
      <c r="B6" s="9">
        <v>4.0</v>
      </c>
    </row>
    <row r="7">
      <c r="A7" s="1"/>
      <c r="B7" s="1"/>
    </row>
    <row r="8">
      <c r="A8" s="1" t="s">
        <v>79</v>
      </c>
      <c r="B8" s="9">
        <v>1.0</v>
      </c>
    </row>
    <row r="9">
      <c r="A9" s="1"/>
      <c r="B9" s="1"/>
    </row>
    <row r="10">
      <c r="A10" s="1" t="s">
        <v>84</v>
      </c>
      <c r="B10" s="9">
        <v>3.0</v>
      </c>
    </row>
    <row r="11">
      <c r="A11" s="1"/>
      <c r="B11" s="1"/>
    </row>
    <row r="12">
      <c r="A12" s="35" t="s">
        <v>89</v>
      </c>
      <c r="B12" s="36">
        <v>5.0</v>
      </c>
    </row>
    <row r="13">
      <c r="A13" s="1"/>
      <c r="B13" s="1"/>
    </row>
    <row r="14">
      <c r="A14" s="1"/>
      <c r="B14" s="1"/>
    </row>
    <row r="15">
      <c r="A15" s="1" t="s">
        <v>105</v>
      </c>
      <c r="B15" s="9">
        <v>3.0</v>
      </c>
    </row>
    <row r="16">
      <c r="A16" s="1" t="s">
        <v>112</v>
      </c>
      <c r="B16" s="9">
        <v>2.0</v>
      </c>
    </row>
    <row r="17">
      <c r="A17" s="1" t="s">
        <v>117</v>
      </c>
      <c r="B17" s="9">
        <v>1.0</v>
      </c>
    </row>
    <row r="18">
      <c r="A18" s="1" t="s">
        <v>122</v>
      </c>
      <c r="B18" s="9">
        <v>1.0</v>
      </c>
    </row>
    <row r="19">
      <c r="A19" s="1" t="s">
        <v>124</v>
      </c>
      <c r="B19" s="9">
        <v>2.0</v>
      </c>
    </row>
    <row r="20">
      <c r="A20" s="4" t="s">
        <v>133</v>
      </c>
      <c r="B20" s="34">
        <v>27.0</v>
      </c>
    </row>
    <row r="21">
      <c r="A21" s="1"/>
      <c r="B21" s="1"/>
    </row>
    <row r="22">
      <c r="A22" s="1" t="s">
        <v>140</v>
      </c>
      <c r="B22" s="9">
        <v>2.0</v>
      </c>
    </row>
    <row r="23">
      <c r="A23" s="1" t="s">
        <v>141</v>
      </c>
      <c r="B23" s="9">
        <v>2.0</v>
      </c>
    </row>
    <row r="24">
      <c r="A24" s="1" t="s">
        <v>144</v>
      </c>
      <c r="B24" s="9">
        <v>1.0</v>
      </c>
    </row>
    <row r="25">
      <c r="A25" s="1" t="s">
        <v>147</v>
      </c>
      <c r="B25" s="9">
        <v>1.0</v>
      </c>
    </row>
    <row r="26">
      <c r="A26" s="1"/>
      <c r="B26" s="1"/>
    </row>
    <row r="27">
      <c r="A27" s="35" t="s">
        <v>153</v>
      </c>
      <c r="B27" s="36">
        <v>9.0</v>
      </c>
    </row>
    <row r="28">
      <c r="A28" s="1" t="s">
        <v>154</v>
      </c>
      <c r="B28" s="9">
        <v>1.0</v>
      </c>
    </row>
    <row r="29">
      <c r="A29" s="1"/>
      <c r="B29" s="1"/>
    </row>
    <row r="30">
      <c r="A30" s="35" t="s">
        <v>162</v>
      </c>
      <c r="B30" s="36">
        <v>6.0</v>
      </c>
    </row>
    <row r="31">
      <c r="A31" s="35" t="s">
        <v>165</v>
      </c>
      <c r="B31" s="36">
        <v>7.0</v>
      </c>
    </row>
    <row r="32">
      <c r="A32" s="1"/>
      <c r="B32" s="1"/>
    </row>
    <row r="33">
      <c r="A33" s="35" t="s">
        <v>174</v>
      </c>
      <c r="B33" s="36">
        <v>6.0</v>
      </c>
    </row>
    <row r="34">
      <c r="A34" s="1" t="s">
        <v>178</v>
      </c>
      <c r="B34" s="9">
        <v>4.0</v>
      </c>
    </row>
    <row r="35">
      <c r="A35" s="1" t="s">
        <v>182</v>
      </c>
      <c r="B35" s="9">
        <v>1.0</v>
      </c>
    </row>
    <row r="36">
      <c r="A36" s="35" t="s">
        <v>185</v>
      </c>
      <c r="B36" s="36">
        <v>6.0</v>
      </c>
    </row>
    <row r="37">
      <c r="A37" s="35" t="s">
        <v>189</v>
      </c>
      <c r="B37" s="36">
        <v>5.0</v>
      </c>
    </row>
    <row r="38">
      <c r="A38" s="1"/>
      <c r="B38" s="1"/>
    </row>
    <row r="39">
      <c r="A39" s="1" t="s">
        <v>193</v>
      </c>
      <c r="B39" s="9">
        <v>2.0</v>
      </c>
    </row>
    <row r="40">
      <c r="A40" s="35" t="s">
        <v>199</v>
      </c>
      <c r="B40" s="36">
        <v>7.0</v>
      </c>
    </row>
    <row r="41">
      <c r="A41" s="4" t="s">
        <v>206</v>
      </c>
      <c r="B41" s="34">
        <v>44.0</v>
      </c>
    </row>
  </sheetData>
  <mergeCells count="1">
    <mergeCell ref="A1:B1"/>
  </mergeCells>
  <drawing r:id="rId1"/>
</worksheet>
</file>